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ew folder\DPMPTSP\"/>
    </mc:Choice>
  </mc:AlternateContent>
  <xr:revisionPtr revIDLastSave="0" documentId="8_{D248F81F-6DB4-4873-9B57-0A99DADF72E2}" xr6:coauthVersionLast="45" xr6:coauthVersionMax="45" xr10:uidLastSave="{00000000-0000-0000-0000-000000000000}"/>
  <bookViews>
    <workbookView xWindow="-120" yWindow="-120" windowWidth="20730" windowHeight="11160" xr2:uid="{6CCA7EEF-7D43-405F-900E-00901CCF5EA9}"/>
  </bookViews>
  <sheets>
    <sheet name="SAMPAI DESEMBE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D11" i="1" l="1"/>
  <c r="U17" i="1"/>
  <c r="U38" i="1"/>
  <c r="U106" i="1" s="1"/>
  <c r="U107" i="1" s="1"/>
  <c r="K48" i="1"/>
  <c r="O48" i="1"/>
  <c r="Q48" i="1"/>
  <c r="Y48" i="1"/>
  <c r="K49" i="1"/>
  <c r="O49" i="1"/>
  <c r="Q49" i="1"/>
  <c r="S49" i="1"/>
  <c r="S106" i="1" s="1"/>
  <c r="S107" i="1" s="1"/>
  <c r="U49" i="1"/>
  <c r="W49" i="1"/>
  <c r="Y49" i="1"/>
  <c r="K50" i="1"/>
  <c r="K106" i="1" s="1"/>
  <c r="K107" i="1" s="1"/>
  <c r="I108" i="1" s="1"/>
  <c r="M50" i="1"/>
  <c r="O50" i="1"/>
  <c r="Q50" i="1"/>
  <c r="S50" i="1"/>
  <c r="U50" i="1"/>
  <c r="Y50" i="1"/>
  <c r="K51" i="1"/>
  <c r="O51" i="1"/>
  <c r="O106" i="1" s="1"/>
  <c r="O107" i="1" s="1"/>
  <c r="O108" i="1" s="1"/>
  <c r="Q51" i="1"/>
  <c r="S51" i="1"/>
  <c r="U51" i="1"/>
  <c r="W51" i="1"/>
  <c r="W106" i="1" s="1"/>
  <c r="W107" i="1" s="1"/>
  <c r="Y51" i="1"/>
  <c r="K52" i="1"/>
  <c r="M52" i="1"/>
  <c r="S52" i="1"/>
  <c r="U52" i="1"/>
  <c r="W52" i="1"/>
  <c r="Y52" i="1"/>
  <c r="O53" i="1"/>
  <c r="S53" i="1"/>
  <c r="W53" i="1"/>
  <c r="Y53" i="1"/>
  <c r="U54" i="1"/>
  <c r="W54" i="1"/>
  <c r="U57" i="1"/>
  <c r="O58" i="1"/>
  <c r="S58" i="1"/>
  <c r="O59" i="1"/>
  <c r="U59" i="1"/>
  <c r="W59" i="1"/>
  <c r="O60" i="1"/>
  <c r="Q60" i="1"/>
  <c r="U62" i="1"/>
  <c r="Y67" i="1"/>
  <c r="C106" i="1"/>
  <c r="D106" i="1"/>
  <c r="E106" i="1"/>
  <c r="F106" i="1"/>
  <c r="G106" i="1"/>
  <c r="G107" i="1" s="1"/>
  <c r="C108" i="1" s="1"/>
  <c r="H106" i="1"/>
  <c r="I106" i="1"/>
  <c r="L106" i="1"/>
  <c r="M106" i="1"/>
  <c r="N106" i="1"/>
  <c r="P106" i="1"/>
  <c r="Q106" i="1"/>
  <c r="Q107" i="1" s="1"/>
  <c r="R106" i="1"/>
  <c r="T106" i="1"/>
  <c r="V106" i="1"/>
  <c r="X106" i="1"/>
  <c r="Y106" i="1"/>
  <c r="Y107" i="1" s="1"/>
  <c r="Z106" i="1"/>
  <c r="AA106" i="1"/>
  <c r="C107" i="1"/>
  <c r="E107" i="1"/>
  <c r="I107" i="1"/>
  <c r="M107" i="1"/>
  <c r="U108" i="1" l="1"/>
  <c r="AA107" i="1"/>
  <c r="AA108" i="1"/>
  <c r="AD14" i="1" s="1"/>
</calcChain>
</file>

<file path=xl/sharedStrings.xml><?xml version="1.0" encoding="utf-8"?>
<sst xmlns="http://schemas.openxmlformats.org/spreadsheetml/2006/main" count="150" uniqueCount="126">
  <si>
    <t>NIP. 19720815 200701 2 016</t>
  </si>
  <si>
    <t>NIP. 19771223 200312 1 010</t>
  </si>
  <si>
    <t>YURIANAH.SE.,MM</t>
  </si>
  <si>
    <t>ANDRIANTO WICAKSONO, SE.,Ak.,M.Sos</t>
  </si>
  <si>
    <t>Kepala Bidang PNP</t>
  </si>
  <si>
    <t xml:space="preserve">Kepala Dinas </t>
  </si>
  <si>
    <t>Mengetahui ;</t>
  </si>
  <si>
    <t>JUMLAH KESELURUHAN</t>
  </si>
  <si>
    <t>JUMLAH TOTAL</t>
  </si>
  <si>
    <t>JUMLAH</t>
  </si>
  <si>
    <t>SIO-LPK</t>
  </si>
  <si>
    <t>12. PRINDAGKOP</t>
  </si>
  <si>
    <t>IO-PNF</t>
  </si>
  <si>
    <t>IP-PNF</t>
  </si>
  <si>
    <t>IO-S</t>
  </si>
  <si>
    <t>IP-S</t>
  </si>
  <si>
    <t>IO-PAUD</t>
  </si>
  <si>
    <t>IP-PAUD</t>
  </si>
  <si>
    <t>11. PENDIDIKAN DAN LATIHAN</t>
  </si>
  <si>
    <t>PIPAODKBUTDTPAK</t>
  </si>
  <si>
    <t>IPAODKBUTDTPAK</t>
  </si>
  <si>
    <t>KPIPAOBDKBUTDT</t>
  </si>
  <si>
    <t>SABK</t>
  </si>
  <si>
    <t>IOJK</t>
  </si>
  <si>
    <t>IPJK</t>
  </si>
  <si>
    <t>SIUAP</t>
  </si>
  <si>
    <t>SKA-B</t>
  </si>
  <si>
    <t>SKP-SKB</t>
  </si>
  <si>
    <t>KPIT</t>
  </si>
  <si>
    <t>IPP</t>
  </si>
  <si>
    <t>IT</t>
  </si>
  <si>
    <t>IUAP</t>
  </si>
  <si>
    <t>10, IZIN PERHUBUNGAN</t>
  </si>
  <si>
    <t>Transfusi</t>
  </si>
  <si>
    <t>SIP-TPD</t>
  </si>
  <si>
    <t>SIP-E</t>
  </si>
  <si>
    <t>STPT</t>
  </si>
  <si>
    <t>SKLHSJB</t>
  </si>
  <si>
    <t>SKLHSDAM</t>
  </si>
  <si>
    <t>IO-Hemodialisis</t>
  </si>
  <si>
    <t>SIPPA</t>
  </si>
  <si>
    <t>IO-PUSKESMAS</t>
  </si>
  <si>
    <t>IO-RS</t>
  </si>
  <si>
    <t>SIRSIA</t>
  </si>
  <si>
    <t>SIRSB</t>
  </si>
  <si>
    <t>SIPRSU</t>
  </si>
  <si>
    <t>SIO</t>
  </si>
  <si>
    <t>SILK</t>
  </si>
  <si>
    <t>SIK-TS</t>
  </si>
  <si>
    <t>SIK</t>
  </si>
  <si>
    <t>SIKR</t>
  </si>
  <si>
    <t>SIPT</t>
  </si>
  <si>
    <t>SIPPK</t>
  </si>
  <si>
    <t>SIP-PMIK</t>
  </si>
  <si>
    <t>SIPRO</t>
  </si>
  <si>
    <t>SIPF</t>
  </si>
  <si>
    <t>SIP-AK</t>
  </si>
  <si>
    <t>SIP-ATLM</t>
  </si>
  <si>
    <t>SIP-TGM</t>
  </si>
  <si>
    <t>SPP-IRT</t>
  </si>
  <si>
    <t>SIP-AKM</t>
  </si>
  <si>
    <t>SIPTGz</t>
  </si>
  <si>
    <t>SIPB / SIKB</t>
  </si>
  <si>
    <t>SIPP-SIKP</t>
  </si>
  <si>
    <t>SIP-D</t>
  </si>
  <si>
    <t xml:space="preserve">SIPTTK </t>
  </si>
  <si>
    <t>Izin Apoteker (SIPA)</t>
  </si>
  <si>
    <t>Izin APOTEK (SIA)</t>
  </si>
  <si>
    <t>SITO</t>
  </si>
  <si>
    <t>9. IZIN KESEHATAN</t>
  </si>
  <si>
    <t>IUP-ternak</t>
  </si>
  <si>
    <t>IUP-B</t>
  </si>
  <si>
    <t>IUP-kebun</t>
  </si>
  <si>
    <t>8. IZIN PERTANIAN PERKEBUNAN/PETERNAKAN</t>
  </si>
  <si>
    <t>IPPLCPKS</t>
  </si>
  <si>
    <t>LB.3 (PENGUMPULAN)</t>
  </si>
  <si>
    <t>SPPL</t>
  </si>
  <si>
    <t>IL</t>
  </si>
  <si>
    <t>LCP-KS</t>
  </si>
  <si>
    <t>IPAL-LC</t>
  </si>
  <si>
    <t>LB.3 (PENYIMPANAN)</t>
  </si>
  <si>
    <t xml:space="preserve">7. LINGKUNGAN HIDUP </t>
  </si>
  <si>
    <t>SIUK (TDUP)</t>
  </si>
  <si>
    <t>6. IZIN KEPARIWISATAAN</t>
  </si>
  <si>
    <t>SIUSP</t>
  </si>
  <si>
    <t>IPPSBW</t>
  </si>
  <si>
    <t>IUPP</t>
  </si>
  <si>
    <t>IUTM</t>
  </si>
  <si>
    <t>IUPPT</t>
  </si>
  <si>
    <t>TDG</t>
  </si>
  <si>
    <t>IPB</t>
  </si>
  <si>
    <t>IUI</t>
  </si>
  <si>
    <t xml:space="preserve">5. IZIN PERDAGANGAN </t>
  </si>
  <si>
    <t>IR</t>
  </si>
  <si>
    <t>4. IZIN BPP DAN RETRIBUSI DAERAH</t>
  </si>
  <si>
    <t>HO-M</t>
  </si>
  <si>
    <t>IMB-M</t>
  </si>
  <si>
    <t>3. IZIN DISKOMINFO</t>
  </si>
  <si>
    <t>PKKPR</t>
  </si>
  <si>
    <t>SIL</t>
  </si>
  <si>
    <t>SLF</t>
  </si>
  <si>
    <t>IMB</t>
  </si>
  <si>
    <t>2. IZIN PUPR DAN DISPERKINTAN</t>
  </si>
  <si>
    <t>OSS (SIUP+TDP)</t>
  </si>
  <si>
    <t>1. IZIN DASAR</t>
  </si>
  <si>
    <t>DU</t>
  </si>
  <si>
    <t>BARU</t>
  </si>
  <si>
    <t xml:space="preserve">JUMLAH </t>
  </si>
  <si>
    <t>DESEMBER</t>
  </si>
  <si>
    <t>NOPEMBER</t>
  </si>
  <si>
    <t>OKTOBER</t>
  </si>
  <si>
    <t>SEPTEMBER</t>
  </si>
  <si>
    <t>AGUSTUS</t>
  </si>
  <si>
    <t>JULI</t>
  </si>
  <si>
    <t>JUNI</t>
  </si>
  <si>
    <t>MEI</t>
  </si>
  <si>
    <t>APRIL</t>
  </si>
  <si>
    <t>MARET</t>
  </si>
  <si>
    <t>FEBRUARI</t>
  </si>
  <si>
    <t>JANUARI</t>
  </si>
  <si>
    <t>JUMLAH IZIN</t>
  </si>
  <si>
    <t>NO</t>
  </si>
  <si>
    <t>TAHUN    : 2024</t>
  </si>
  <si>
    <t>BIDANG   : PERIZINAN DAN NON PERIZINAN</t>
  </si>
  <si>
    <t>DINAS PENANAMAN MODAL DAN PELAYANAN TERPADU SATU PINTU (DPMPTSP)</t>
  </si>
  <si>
    <t>REKAPITULASI PERIZINAN DAN NONPERIZINAN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</si>
</sst>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_);_(* \(#,##0\);_(* &quot;-&quot;??_);_(@_)"/>
    <numFmt numFmtId="165" formatCode="_(* #,##0.00_);_(* \(#,##0.00\);_(* &quot;-&quot;??_);_(@_)"/>
    <numFmt numFmtId="166" formatCode="_(* #,##0_);_(* \(#,##0\);_(* &quot;-&quot;_);_(@_)"/>
  </numFmts>
  <fonts count="16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color rgb="FF92D050"/>
      <name val="Calibri"/>
    </font>
    <font>
      <sz val="12"/>
      <color theme="1"/>
      <name val="Calibri"/>
    </font>
    <font>
      <u/>
      <sz val="11"/>
      <color theme="1"/>
      <name val="Calibri"/>
    </font>
    <font>
      <b/>
      <sz val="11"/>
      <color theme="1"/>
      <name val="Calibri"/>
    </font>
    <font>
      <sz val="11"/>
      <name val="Calibri"/>
    </font>
    <font>
      <b/>
      <sz val="8"/>
      <color theme="1"/>
      <name val="Calibri"/>
    </font>
    <font>
      <sz val="8"/>
      <color theme="1"/>
      <name val="Calibri"/>
    </font>
    <font>
      <sz val="10"/>
      <color theme="1"/>
      <name val="Arial"/>
    </font>
    <font>
      <b/>
      <sz val="9"/>
      <color theme="1"/>
      <name val="Calibri"/>
    </font>
    <font>
      <b/>
      <sz val="10"/>
      <color theme="1"/>
      <name val="Arial"/>
    </font>
    <font>
      <b/>
      <sz val="10"/>
      <color theme="1"/>
      <name val="Calibri"/>
    </font>
    <font>
      <b/>
      <sz val="12"/>
      <color theme="1"/>
      <name val="Calibri"/>
    </font>
    <font>
      <b/>
      <sz val="14"/>
      <color theme="1"/>
      <name val="Calibri"/>
    </font>
  </fonts>
  <fills count="10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8"/>
        <bgColor theme="8"/>
      </patternFill>
    </fill>
    <fill>
      <patternFill patternType="solid">
        <fgColor rgb="FF2E75B5"/>
        <bgColor rgb="FF2E75B5"/>
      </patternFill>
    </fill>
    <fill>
      <patternFill patternType="solid">
        <fgColor rgb="FFBDD6EE"/>
        <bgColor rgb="FFBDD6EE"/>
      </patternFill>
    </fill>
    <fill>
      <patternFill patternType="solid">
        <fgColor rgb="FF9CC2E5"/>
        <bgColor rgb="FF9CC2E5"/>
      </patternFill>
    </fill>
    <fill>
      <patternFill patternType="solid">
        <fgColor theme="9"/>
        <bgColor theme="9"/>
      </patternFill>
    </fill>
    <fill>
      <patternFill patternType="solid">
        <fgColor rgb="FFD9E2F3"/>
        <bgColor rgb="FFD9E2F3"/>
      </patternFill>
    </fill>
    <fill>
      <patternFill patternType="solid">
        <fgColor rgb="FFDEEAF6"/>
        <bgColor rgb="FFDEEAF6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2" fillId="2" borderId="0" xfId="0" applyFont="1" applyFill="1"/>
    <xf numFmtId="165" fontId="2" fillId="0" borderId="0" xfId="0" applyNumberFormat="1" applyFont="1"/>
    <xf numFmtId="0" fontId="3" fillId="0" borderId="0" xfId="0" applyFont="1"/>
    <xf numFmtId="164" fontId="4" fillId="0" borderId="0" xfId="0" applyNumberFormat="1" applyFont="1" applyAlignment="1">
      <alignment horizontal="center" vertical="center"/>
    </xf>
    <xf numFmtId="0" fontId="2" fillId="0" borderId="0" xfId="0" applyFont="1"/>
    <xf numFmtId="0" fontId="5" fillId="0" borderId="0" xfId="0" applyFont="1"/>
    <xf numFmtId="0" fontId="1" fillId="0" borderId="0" xfId="0" applyFont="1"/>
    <xf numFmtId="164" fontId="2" fillId="0" borderId="0" xfId="0" applyNumberFormat="1" applyFont="1"/>
    <xf numFmtId="1" fontId="2" fillId="0" borderId="0" xfId="0" applyNumberFormat="1" applyFont="1"/>
    <xf numFmtId="1" fontId="6" fillId="3" borderId="1" xfId="0" applyNumberFormat="1" applyFont="1" applyFill="1" applyBorder="1" applyAlignment="1">
      <alignment horizontal="center"/>
    </xf>
    <xf numFmtId="0" fontId="7" fillId="0" borderId="2" xfId="0" applyFont="1" applyBorder="1"/>
    <xf numFmtId="0" fontId="7" fillId="0" borderId="3" xfId="0" applyFont="1" applyBorder="1"/>
    <xf numFmtId="1" fontId="6" fillId="4" borderId="4" xfId="0" applyNumberFormat="1" applyFont="1" applyFill="1" applyBorder="1" applyAlignment="1">
      <alignment horizontal="center"/>
    </xf>
    <xf numFmtId="1" fontId="6" fillId="4" borderId="4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1" fontId="8" fillId="5" borderId="1" xfId="0" applyNumberFormat="1" applyFont="1" applyFill="1" applyBorder="1" applyAlignment="1">
      <alignment horizontal="center"/>
    </xf>
    <xf numFmtId="0" fontId="7" fillId="0" borderId="5" xfId="0" applyFont="1" applyBorder="1"/>
    <xf numFmtId="1" fontId="8" fillId="5" borderId="6" xfId="0" applyNumberFormat="1" applyFont="1" applyFill="1" applyBorder="1" applyAlignment="1">
      <alignment horizontal="center"/>
    </xf>
    <xf numFmtId="0" fontId="7" fillId="0" borderId="7" xfId="0" applyFont="1" applyBorder="1"/>
    <xf numFmtId="1" fontId="8" fillId="5" borderId="8" xfId="0" applyNumberFormat="1" applyFont="1" applyFill="1" applyBorder="1" applyAlignment="1">
      <alignment horizontal="center"/>
    </xf>
    <xf numFmtId="1" fontId="8" fillId="5" borderId="8" xfId="0" applyNumberFormat="1" applyFont="1" applyFill="1" applyBorder="1" applyAlignment="1">
      <alignment horizontal="center" vertical="center" shrinkToFit="1"/>
    </xf>
    <xf numFmtId="0" fontId="7" fillId="0" borderId="9" xfId="0" applyFont="1" applyBorder="1"/>
    <xf numFmtId="0" fontId="8" fillId="5" borderId="10" xfId="0" applyFont="1" applyFill="1" applyBorder="1" applyAlignment="1">
      <alignment horizontal="center" vertical="center"/>
    </xf>
    <xf numFmtId="164" fontId="9" fillId="6" borderId="1" xfId="0" applyNumberFormat="1" applyFont="1" applyFill="1" applyBorder="1"/>
    <xf numFmtId="164" fontId="8" fillId="6" borderId="8" xfId="0" applyNumberFormat="1" applyFont="1" applyFill="1" applyBorder="1" applyAlignment="1">
      <alignment horizontal="center" vertical="center"/>
    </xf>
    <xf numFmtId="164" fontId="8" fillId="6" borderId="1" xfId="0" applyNumberFormat="1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center"/>
    </xf>
    <xf numFmtId="166" fontId="9" fillId="0" borderId="1" xfId="0" applyNumberFormat="1" applyFont="1" applyBorder="1"/>
    <xf numFmtId="164" fontId="10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166" fontId="9" fillId="7" borderId="1" xfId="0" applyNumberFormat="1" applyFont="1" applyFill="1" applyBorder="1"/>
    <xf numFmtId="164" fontId="10" fillId="7" borderId="1" xfId="0" applyNumberFormat="1" applyFont="1" applyFill="1" applyBorder="1" applyAlignment="1">
      <alignment horizontal="center" vertical="center"/>
    </xf>
    <xf numFmtId="0" fontId="11" fillId="7" borderId="11" xfId="0" applyFont="1" applyFill="1" applyBorder="1" applyAlignment="1">
      <alignment vertical="center"/>
    </xf>
    <xf numFmtId="0" fontId="8" fillId="7" borderId="8" xfId="0" applyFont="1" applyFill="1" applyBorder="1" applyAlignment="1">
      <alignment vertical="center"/>
    </xf>
    <xf numFmtId="0" fontId="10" fillId="2" borderId="0" xfId="0" applyFont="1" applyFill="1" applyAlignment="1">
      <alignment horizontal="center" vertical="center"/>
    </xf>
    <xf numFmtId="0" fontId="12" fillId="7" borderId="1" xfId="0" applyFont="1" applyFill="1" applyBorder="1" applyAlignment="1">
      <alignment horizontal="center" vertical="center"/>
    </xf>
    <xf numFmtId="0" fontId="11" fillId="7" borderId="12" xfId="0" applyFont="1" applyFill="1" applyBorder="1" applyAlignment="1">
      <alignment vertical="center"/>
    </xf>
    <xf numFmtId="0" fontId="8" fillId="7" borderId="13" xfId="0" applyFont="1" applyFill="1" applyBorder="1" applyAlignment="1">
      <alignment vertical="center"/>
    </xf>
    <xf numFmtId="0" fontId="9" fillId="2" borderId="13" xfId="0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164" fontId="10" fillId="0" borderId="1" xfId="0" applyNumberFormat="1" applyFont="1" applyBorder="1" applyAlignment="1">
      <alignment horizontal="center" vertical="center"/>
    </xf>
    <xf numFmtId="0" fontId="10" fillId="7" borderId="1" xfId="0" applyFont="1" applyFill="1" applyBorder="1" applyAlignment="1">
      <alignment horizontal="center" vertical="center"/>
    </xf>
    <xf numFmtId="0" fontId="8" fillId="7" borderId="1" xfId="0" applyFont="1" applyFill="1" applyBorder="1" applyAlignment="1">
      <alignment horizontal="left"/>
    </xf>
    <xf numFmtId="0" fontId="8" fillId="2" borderId="14" xfId="0" applyFont="1" applyFill="1" applyBorder="1" applyAlignment="1">
      <alignment horizontal="center"/>
    </xf>
    <xf numFmtId="0" fontId="8" fillId="7" borderId="11" xfId="0" applyFont="1" applyFill="1" applyBorder="1" applyAlignment="1">
      <alignment horizontal="left"/>
    </xf>
    <xf numFmtId="0" fontId="8" fillId="2" borderId="11" xfId="0" applyFont="1" applyFill="1" applyBorder="1" applyAlignment="1">
      <alignment horizontal="center" wrapText="1"/>
    </xf>
    <xf numFmtId="1" fontId="2" fillId="2" borderId="0" xfId="0" applyNumberFormat="1" applyFont="1" applyFill="1"/>
    <xf numFmtId="0" fontId="8" fillId="7" borderId="8" xfId="0" applyFont="1" applyFill="1" applyBorder="1" applyAlignment="1">
      <alignment horizontal="left"/>
    </xf>
    <xf numFmtId="0" fontId="11" fillId="7" borderId="1" xfId="0" applyFont="1" applyFill="1" applyBorder="1" applyAlignment="1">
      <alignment vertical="center"/>
    </xf>
    <xf numFmtId="0" fontId="11" fillId="7" borderId="11" xfId="0" applyFont="1" applyFill="1" applyBorder="1" applyAlignment="1">
      <alignment horizontal="center" vertical="center"/>
    </xf>
    <xf numFmtId="164" fontId="11" fillId="8" borderId="1" xfId="0" applyNumberFormat="1" applyFont="1" applyFill="1" applyBorder="1" applyAlignment="1">
      <alignment horizontal="center"/>
    </xf>
    <xf numFmtId="164" fontId="11" fillId="9" borderId="1" xfId="0" applyNumberFormat="1" applyFont="1" applyFill="1" applyBorder="1" applyAlignment="1">
      <alignment horizontal="center"/>
    </xf>
    <xf numFmtId="164" fontId="11" fillId="8" borderId="13" xfId="0" applyNumberFormat="1" applyFont="1" applyFill="1" applyBorder="1" applyAlignment="1">
      <alignment horizontal="center"/>
    </xf>
    <xf numFmtId="164" fontId="11" fillId="8" borderId="15" xfId="0" applyNumberFormat="1" applyFont="1" applyFill="1" applyBorder="1" applyAlignment="1">
      <alignment horizontal="center"/>
    </xf>
    <xf numFmtId="164" fontId="11" fillId="8" borderId="15" xfId="0" applyNumberFormat="1" applyFont="1" applyFill="1" applyBorder="1" applyAlignment="1">
      <alignment horizontal="center" vertical="center"/>
    </xf>
    <xf numFmtId="0" fontId="7" fillId="0" borderId="15" xfId="0" applyFont="1" applyBorder="1"/>
    <xf numFmtId="0" fontId="7" fillId="0" borderId="16" xfId="0" applyFont="1" applyBorder="1"/>
    <xf numFmtId="0" fontId="7" fillId="0" borderId="13" xfId="0" applyFont="1" applyBorder="1"/>
    <xf numFmtId="0" fontId="7" fillId="0" borderId="12" xfId="0" applyFont="1" applyBorder="1"/>
    <xf numFmtId="0" fontId="7" fillId="0" borderId="14" xfId="0" applyFont="1" applyBorder="1"/>
    <xf numFmtId="0" fontId="11" fillId="9" borderId="17" xfId="0" applyFont="1" applyFill="1" applyBorder="1" applyAlignment="1">
      <alignment horizontal="center" vertical="center"/>
    </xf>
    <xf numFmtId="0" fontId="7" fillId="0" borderId="10" xfId="0" applyFont="1" applyBorder="1"/>
    <xf numFmtId="0" fontId="11" fillId="8" borderId="17" xfId="0" applyFont="1" applyFill="1" applyBorder="1" applyAlignment="1">
      <alignment horizontal="center" vertical="center" wrapText="1"/>
    </xf>
    <xf numFmtId="0" fontId="11" fillId="8" borderId="18" xfId="0" applyFont="1" applyFill="1" applyBorder="1" applyAlignment="1">
      <alignment horizontal="center" vertical="center"/>
    </xf>
    <xf numFmtId="0" fontId="4" fillId="0" borderId="0" xfId="0" applyFont="1"/>
    <xf numFmtId="0" fontId="13" fillId="0" borderId="0" xfId="0" applyFont="1" applyAlignment="1">
      <alignment horizontal="center"/>
    </xf>
    <xf numFmtId="0" fontId="13" fillId="0" borderId="12" xfId="0" applyFont="1" applyBorder="1" applyAlignment="1">
      <alignment horizontal="center"/>
    </xf>
    <xf numFmtId="164" fontId="13" fillId="0" borderId="12" xfId="0" applyNumberFormat="1" applyFont="1" applyBorder="1" applyAlignment="1">
      <alignment horizontal="center"/>
    </xf>
    <xf numFmtId="164" fontId="13" fillId="0" borderId="12" xfId="0" applyNumberFormat="1" applyFont="1" applyBorder="1" applyAlignment="1">
      <alignment horizontal="center" vertical="center"/>
    </xf>
    <xf numFmtId="0" fontId="14" fillId="0" borderId="0" xfId="0" applyFont="1"/>
    <xf numFmtId="0" fontId="4" fillId="0" borderId="0" xfId="0" applyFont="1" applyAlignment="1">
      <alignment horizontal="center" vertical="center"/>
    </xf>
    <xf numFmtId="164" fontId="14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0" fillId="0" borderId="0" xfId="0"/>
    <xf numFmtId="0" fontId="15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34</xdr:col>
      <xdr:colOff>438150</xdr:colOff>
      <xdr:row>112</xdr:row>
      <xdr:rowOff>57150</xdr:rowOff>
    </xdr:from>
    <xdr:ext cx="1476375" cy="800100"/>
    <xdr:pic>
      <xdr:nvPicPr>
        <xdr:cNvPr id="2" name="image1.png">
          <a:extLst>
            <a:ext uri="{FF2B5EF4-FFF2-40B4-BE49-F238E27FC236}">
              <a16:creationId xmlns:a16="http://schemas.microsoft.com/office/drawing/2014/main" id="{6A53DEA4-0562-412B-BB14-EEFB554B69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3147000" y="21393150"/>
          <a:ext cx="1476375" cy="80010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35DE58-8452-4B5E-BF65-4C91E3D9F22D}">
  <sheetPr>
    <tabColor rgb="FF00FF00"/>
  </sheetPr>
  <dimension ref="A1:AL1000"/>
  <sheetViews>
    <sheetView tabSelected="1" workbookViewId="0">
      <selection sqref="A1:AA1"/>
    </sheetView>
  </sheetViews>
  <sheetFormatPr defaultColWidth="14.42578125" defaultRowHeight="15" customHeight="1"/>
  <cols>
    <col min="1" max="1" width="5.85546875" customWidth="1"/>
    <col min="2" max="2" width="16.140625" customWidth="1"/>
    <col min="3" max="6" width="5.5703125" customWidth="1"/>
    <col min="7" max="7" width="6.5703125" customWidth="1"/>
    <col min="8" max="18" width="5.5703125" customWidth="1"/>
    <col min="19" max="21" width="6.85546875" customWidth="1"/>
    <col min="22" max="22" width="5.5703125" customWidth="1"/>
    <col min="23" max="24" width="6.42578125" customWidth="1"/>
    <col min="25" max="26" width="5.5703125" customWidth="1"/>
    <col min="27" max="28" width="5.42578125" customWidth="1"/>
    <col min="29" max="38" width="8.7109375" customWidth="1"/>
  </cols>
  <sheetData>
    <row r="1" spans="1:38" ht="18.75">
      <c r="A1" s="83" t="s">
        <v>125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2"/>
    </row>
    <row r="2" spans="1:38" ht="18.75">
      <c r="A2" s="81" t="s">
        <v>124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79"/>
    </row>
    <row r="3" spans="1:38" ht="18.75">
      <c r="A3" s="79"/>
      <c r="B3" s="79"/>
      <c r="C3" s="79"/>
      <c r="D3" s="79"/>
      <c r="E3" s="1"/>
      <c r="F3" s="1"/>
    </row>
    <row r="4" spans="1:38" ht="18.75">
      <c r="A4" s="79"/>
      <c r="B4" s="79"/>
      <c r="C4" s="79"/>
      <c r="D4" s="79"/>
      <c r="E4" s="1"/>
      <c r="F4" s="1"/>
    </row>
    <row r="5" spans="1:38" ht="15.75">
      <c r="A5" s="71" t="s">
        <v>123</v>
      </c>
      <c r="B5" s="76"/>
      <c r="C5" s="78"/>
      <c r="D5" s="78"/>
      <c r="E5" s="77"/>
      <c r="F5" s="77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  <c r="AA5" s="71"/>
      <c r="AB5" s="71"/>
      <c r="AC5" s="71"/>
      <c r="AD5" s="71"/>
      <c r="AE5" s="71"/>
      <c r="AF5" s="71"/>
      <c r="AG5" s="71"/>
      <c r="AH5" s="71"/>
      <c r="AI5" s="71"/>
      <c r="AJ5" s="71"/>
      <c r="AK5" s="71"/>
      <c r="AL5" s="71"/>
    </row>
    <row r="6" spans="1:38" ht="15.75">
      <c r="A6" s="71" t="s">
        <v>122</v>
      </c>
      <c r="B6" s="76"/>
      <c r="C6" s="78"/>
      <c r="D6" s="78"/>
      <c r="E6" s="77"/>
      <c r="F6" s="77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  <c r="W6" s="71"/>
      <c r="X6" s="71"/>
      <c r="Y6" s="71"/>
      <c r="Z6" s="71"/>
      <c r="AA6" s="71"/>
      <c r="AB6" s="71"/>
      <c r="AC6" s="71"/>
      <c r="AD6" s="71"/>
      <c r="AE6" s="71"/>
      <c r="AF6" s="71"/>
      <c r="AG6" s="71"/>
      <c r="AH6" s="71"/>
      <c r="AI6" s="71"/>
      <c r="AJ6" s="71"/>
      <c r="AK6" s="71"/>
      <c r="AL6" s="71"/>
    </row>
    <row r="7" spans="1:38" ht="15.75">
      <c r="A7" s="71"/>
      <c r="B7" s="76"/>
      <c r="C7" s="75"/>
      <c r="D7" s="65"/>
      <c r="E7" s="75"/>
      <c r="F7" s="65"/>
      <c r="G7" s="74"/>
      <c r="H7" s="65"/>
      <c r="I7" s="73"/>
      <c r="J7" s="65"/>
      <c r="K7" s="73"/>
      <c r="L7" s="65"/>
      <c r="M7" s="73"/>
      <c r="N7" s="65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1"/>
      <c r="AB7" s="71"/>
      <c r="AC7" s="71"/>
      <c r="AD7" s="71"/>
      <c r="AE7" s="71"/>
      <c r="AF7" s="71"/>
      <c r="AG7" s="71"/>
      <c r="AH7" s="71"/>
      <c r="AI7" s="71"/>
      <c r="AJ7" s="71"/>
      <c r="AK7" s="71"/>
      <c r="AL7" s="71"/>
    </row>
    <row r="8" spans="1:38">
      <c r="A8" s="70" t="s">
        <v>121</v>
      </c>
      <c r="B8" s="70" t="s">
        <v>120</v>
      </c>
      <c r="C8" s="69" t="s">
        <v>119</v>
      </c>
      <c r="D8" s="24"/>
      <c r="E8" s="69" t="s">
        <v>118</v>
      </c>
      <c r="F8" s="24"/>
      <c r="G8" s="69" t="s">
        <v>117</v>
      </c>
      <c r="H8" s="24"/>
      <c r="I8" s="69" t="s">
        <v>116</v>
      </c>
      <c r="J8" s="24"/>
      <c r="K8" s="69" t="s">
        <v>115</v>
      </c>
      <c r="L8" s="24"/>
      <c r="M8" s="69" t="s">
        <v>114</v>
      </c>
      <c r="N8" s="24"/>
      <c r="O8" s="69" t="s">
        <v>113</v>
      </c>
      <c r="P8" s="24"/>
      <c r="Q8" s="69" t="s">
        <v>112</v>
      </c>
      <c r="R8" s="24"/>
      <c r="S8" s="69" t="s">
        <v>111</v>
      </c>
      <c r="T8" s="24"/>
      <c r="U8" s="69" t="s">
        <v>110</v>
      </c>
      <c r="V8" s="24"/>
      <c r="W8" s="69" t="s">
        <v>109</v>
      </c>
      <c r="X8" s="24"/>
      <c r="Y8" s="69" t="s">
        <v>108</v>
      </c>
      <c r="Z8" s="68"/>
      <c r="AA8" s="67" t="s">
        <v>107</v>
      </c>
      <c r="AB8" s="24"/>
    </row>
    <row r="9" spans="1:38">
      <c r="A9" s="66"/>
      <c r="B9" s="66"/>
      <c r="C9" s="64"/>
      <c r="D9" s="63"/>
      <c r="E9" s="64"/>
      <c r="F9" s="63"/>
      <c r="G9" s="64"/>
      <c r="H9" s="63"/>
      <c r="I9" s="64"/>
      <c r="J9" s="63"/>
      <c r="K9" s="64"/>
      <c r="L9" s="63"/>
      <c r="M9" s="64"/>
      <c r="N9" s="63"/>
      <c r="O9" s="64"/>
      <c r="P9" s="63"/>
      <c r="Q9" s="64"/>
      <c r="R9" s="63"/>
      <c r="S9" s="64"/>
      <c r="T9" s="63"/>
      <c r="U9" s="64"/>
      <c r="V9" s="63"/>
      <c r="W9" s="64"/>
      <c r="X9" s="63"/>
      <c r="Y9" s="64"/>
      <c r="Z9" s="65"/>
      <c r="AA9" s="64"/>
      <c r="AB9" s="63"/>
    </row>
    <row r="10" spans="1:38">
      <c r="A10" s="62"/>
      <c r="B10" s="62"/>
      <c r="C10" s="61" t="s">
        <v>106</v>
      </c>
      <c r="D10" s="61" t="s">
        <v>105</v>
      </c>
      <c r="E10" s="61" t="s">
        <v>106</v>
      </c>
      <c r="F10" s="61" t="s">
        <v>105</v>
      </c>
      <c r="G10" s="60" t="s">
        <v>106</v>
      </c>
      <c r="H10" s="60" t="s">
        <v>105</v>
      </c>
      <c r="I10" s="60" t="s">
        <v>106</v>
      </c>
      <c r="J10" s="60" t="s">
        <v>105</v>
      </c>
      <c r="K10" s="60" t="s">
        <v>106</v>
      </c>
      <c r="L10" s="60" t="s">
        <v>105</v>
      </c>
      <c r="M10" s="60" t="s">
        <v>106</v>
      </c>
      <c r="N10" s="60" t="s">
        <v>105</v>
      </c>
      <c r="O10" s="60" t="s">
        <v>106</v>
      </c>
      <c r="P10" s="60" t="s">
        <v>105</v>
      </c>
      <c r="Q10" s="60" t="s">
        <v>106</v>
      </c>
      <c r="R10" s="60" t="s">
        <v>105</v>
      </c>
      <c r="S10" s="60" t="s">
        <v>106</v>
      </c>
      <c r="T10" s="60" t="s">
        <v>105</v>
      </c>
      <c r="U10" s="60" t="s">
        <v>106</v>
      </c>
      <c r="V10" s="60" t="s">
        <v>105</v>
      </c>
      <c r="W10" s="60" t="s">
        <v>106</v>
      </c>
      <c r="X10" s="60" t="s">
        <v>105</v>
      </c>
      <c r="Y10" s="60" t="s">
        <v>106</v>
      </c>
      <c r="Z10" s="59" t="s">
        <v>105</v>
      </c>
      <c r="AA10" s="58" t="s">
        <v>106</v>
      </c>
      <c r="AB10" s="57" t="s">
        <v>105</v>
      </c>
    </row>
    <row r="11" spans="1:38">
      <c r="A11" s="39" t="s">
        <v>104</v>
      </c>
      <c r="B11" s="38"/>
      <c r="C11" s="56"/>
      <c r="D11" s="56"/>
      <c r="E11" s="56"/>
      <c r="F11" s="56"/>
      <c r="G11" s="56"/>
      <c r="H11" s="38"/>
      <c r="I11" s="56"/>
      <c r="J11" s="38"/>
      <c r="K11" s="56"/>
      <c r="L11" s="38"/>
      <c r="M11" s="56"/>
      <c r="N11" s="38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55"/>
      <c r="AB11" s="55"/>
      <c r="AD11" s="9">
        <f>SUM(C12:Y12)</f>
        <v>5107</v>
      </c>
    </row>
    <row r="12" spans="1:38" ht="11.25" customHeight="1">
      <c r="A12" s="35">
        <v>1</v>
      </c>
      <c r="B12" s="34" t="s">
        <v>103</v>
      </c>
      <c r="C12" s="40">
        <v>393</v>
      </c>
      <c r="D12" s="33"/>
      <c r="E12" s="40">
        <v>360</v>
      </c>
      <c r="F12" s="33"/>
      <c r="G12" s="33">
        <v>413</v>
      </c>
      <c r="H12" s="33"/>
      <c r="I12" s="40">
        <v>371</v>
      </c>
      <c r="J12" s="33"/>
      <c r="K12" s="40">
        <v>506</v>
      </c>
      <c r="L12" s="33"/>
      <c r="M12" s="33">
        <v>461</v>
      </c>
      <c r="N12" s="33"/>
      <c r="O12" s="40">
        <v>565</v>
      </c>
      <c r="P12" s="33"/>
      <c r="Q12" s="40">
        <v>541</v>
      </c>
      <c r="R12" s="33"/>
      <c r="S12" s="33">
        <v>341</v>
      </c>
      <c r="T12" s="33"/>
      <c r="U12" s="40">
        <v>433</v>
      </c>
      <c r="V12" s="33"/>
      <c r="W12" s="40">
        <v>373</v>
      </c>
      <c r="X12" s="33"/>
      <c r="Y12" s="33">
        <v>350</v>
      </c>
      <c r="Z12" s="33"/>
      <c r="AA12" s="31"/>
      <c r="AB12" s="31"/>
      <c r="AC12" s="3"/>
      <c r="AD12" s="3"/>
      <c r="AE12" s="3"/>
      <c r="AF12" s="3"/>
      <c r="AG12" s="3"/>
      <c r="AH12" s="3"/>
      <c r="AI12" s="3"/>
      <c r="AJ12" s="3"/>
      <c r="AK12" s="3"/>
      <c r="AL12" s="3"/>
    </row>
    <row r="13" spans="1:38" ht="11.25" customHeight="1">
      <c r="A13" s="54" t="s">
        <v>102</v>
      </c>
      <c r="B13" s="21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6"/>
      <c r="AB13" s="36"/>
      <c r="AC13" s="3"/>
      <c r="AD13" s="3"/>
      <c r="AE13" s="3"/>
      <c r="AF13" s="3"/>
      <c r="AG13" s="3"/>
      <c r="AH13" s="3"/>
      <c r="AI13" s="3"/>
      <c r="AJ13" s="3"/>
      <c r="AK13" s="3"/>
      <c r="AL13" s="3"/>
    </row>
    <row r="14" spans="1:38" ht="11.25" customHeight="1">
      <c r="A14" s="35">
        <v>2</v>
      </c>
      <c r="B14" s="34" t="s">
        <v>101</v>
      </c>
      <c r="C14" s="33"/>
      <c r="D14" s="32"/>
      <c r="E14" s="33"/>
      <c r="F14" s="32"/>
      <c r="G14" s="33">
        <v>23</v>
      </c>
      <c r="H14" s="32"/>
      <c r="I14" s="33"/>
      <c r="J14" s="32"/>
      <c r="K14" s="33"/>
      <c r="L14" s="32"/>
      <c r="M14" s="33"/>
      <c r="N14" s="32"/>
      <c r="O14" s="33"/>
      <c r="P14" s="32"/>
      <c r="Q14" s="33"/>
      <c r="R14" s="32"/>
      <c r="S14" s="33"/>
      <c r="T14" s="32"/>
      <c r="U14" s="33"/>
      <c r="V14" s="32"/>
      <c r="W14" s="33"/>
      <c r="X14" s="32"/>
      <c r="Y14" s="33"/>
      <c r="Z14" s="32"/>
      <c r="AA14" s="31"/>
      <c r="AB14" s="31"/>
      <c r="AC14" s="3"/>
      <c r="AD14" s="53">
        <f>AA108-AD11</f>
        <v>1476</v>
      </c>
      <c r="AE14" s="3"/>
      <c r="AF14" s="3"/>
      <c r="AG14" s="3"/>
      <c r="AH14" s="3"/>
      <c r="AI14" s="3"/>
      <c r="AJ14" s="3"/>
      <c r="AK14" s="3"/>
      <c r="AL14" s="3"/>
    </row>
    <row r="15" spans="1:38" ht="11.25" customHeight="1">
      <c r="A15" s="35">
        <v>3</v>
      </c>
      <c r="B15" s="46" t="s">
        <v>100</v>
      </c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1"/>
      <c r="AB15" s="31"/>
      <c r="AC15" s="3"/>
      <c r="AD15" s="3"/>
      <c r="AE15" s="3"/>
      <c r="AF15" s="3"/>
      <c r="AG15" s="3"/>
      <c r="AH15" s="3"/>
      <c r="AI15" s="3"/>
      <c r="AJ15" s="3"/>
      <c r="AK15" s="3"/>
      <c r="AL15" s="3"/>
    </row>
    <row r="16" spans="1:38" ht="11.25" customHeight="1">
      <c r="A16" s="35">
        <v>4</v>
      </c>
      <c r="B16" s="34" t="s">
        <v>99</v>
      </c>
      <c r="C16" s="32"/>
      <c r="D16" s="32"/>
      <c r="E16" s="33"/>
      <c r="F16" s="32"/>
      <c r="G16" s="32"/>
      <c r="H16" s="32"/>
      <c r="I16" s="32"/>
      <c r="J16" s="32"/>
      <c r="K16" s="33"/>
      <c r="L16" s="32"/>
      <c r="M16" s="32"/>
      <c r="N16" s="32"/>
      <c r="O16" s="32"/>
      <c r="P16" s="32"/>
      <c r="Q16" s="33"/>
      <c r="R16" s="32"/>
      <c r="S16" s="32"/>
      <c r="T16" s="32"/>
      <c r="U16" s="32"/>
      <c r="V16" s="32"/>
      <c r="W16" s="33"/>
      <c r="X16" s="32"/>
      <c r="Y16" s="32"/>
      <c r="Z16" s="32"/>
      <c r="AA16" s="31"/>
      <c r="AB16" s="31"/>
      <c r="AC16" s="3"/>
      <c r="AD16" s="3"/>
      <c r="AE16" s="3"/>
      <c r="AF16" s="3"/>
      <c r="AG16" s="3"/>
      <c r="AH16" s="3"/>
      <c r="AI16" s="3"/>
      <c r="AJ16" s="3"/>
      <c r="AK16" s="3"/>
      <c r="AL16" s="3"/>
    </row>
    <row r="17" spans="1:38" ht="11.25" customHeight="1">
      <c r="A17" s="35">
        <v>5</v>
      </c>
      <c r="B17" s="52" t="s">
        <v>98</v>
      </c>
      <c r="C17" s="33">
        <v>1</v>
      </c>
      <c r="D17" s="33"/>
      <c r="E17" s="33">
        <v>5</v>
      </c>
      <c r="F17" s="33"/>
      <c r="G17" s="33">
        <v>2</v>
      </c>
      <c r="H17" s="32"/>
      <c r="I17" s="33">
        <v>3</v>
      </c>
      <c r="J17" s="33"/>
      <c r="K17" s="33">
        <v>4</v>
      </c>
      <c r="L17" s="33"/>
      <c r="M17" s="33">
        <v>1</v>
      </c>
      <c r="N17" s="32"/>
      <c r="O17" s="33">
        <v>10</v>
      </c>
      <c r="P17" s="33"/>
      <c r="Q17" s="33">
        <v>6</v>
      </c>
      <c r="R17" s="33"/>
      <c r="S17" s="33">
        <v>3</v>
      </c>
      <c r="T17" s="32"/>
      <c r="U17" s="33">
        <f>1+1</f>
        <v>2</v>
      </c>
      <c r="V17" s="33"/>
      <c r="W17" s="33">
        <v>2</v>
      </c>
      <c r="X17" s="33"/>
      <c r="Y17" s="33">
        <v>1</v>
      </c>
      <c r="Z17" s="32"/>
      <c r="AA17" s="31"/>
      <c r="AB17" s="31"/>
      <c r="AC17" s="3"/>
      <c r="AD17" s="3"/>
      <c r="AE17" s="3"/>
      <c r="AF17" s="3"/>
      <c r="AG17" s="3"/>
      <c r="AH17" s="3"/>
      <c r="AI17" s="3"/>
      <c r="AJ17" s="3"/>
      <c r="AK17" s="3"/>
      <c r="AL17" s="3"/>
    </row>
    <row r="18" spans="1:38" ht="11.25" customHeight="1">
      <c r="A18" s="49" t="s">
        <v>97</v>
      </c>
      <c r="B18" s="51"/>
      <c r="C18" s="48"/>
      <c r="D18" s="48"/>
      <c r="E18" s="48"/>
      <c r="F18" s="48"/>
      <c r="G18" s="48"/>
      <c r="H18" s="37"/>
      <c r="I18" s="48"/>
      <c r="J18" s="48"/>
      <c r="K18" s="48"/>
      <c r="L18" s="48"/>
      <c r="M18" s="48"/>
      <c r="N18" s="37"/>
      <c r="O18" s="48"/>
      <c r="P18" s="48"/>
      <c r="Q18" s="48"/>
      <c r="R18" s="48"/>
      <c r="S18" s="48"/>
      <c r="T18" s="37"/>
      <c r="U18" s="48"/>
      <c r="V18" s="48"/>
      <c r="W18" s="48"/>
      <c r="X18" s="48"/>
      <c r="Y18" s="48"/>
      <c r="Z18" s="37"/>
      <c r="AA18" s="36"/>
      <c r="AB18" s="36"/>
      <c r="AC18" s="3"/>
      <c r="AD18" s="3"/>
      <c r="AE18" s="3"/>
      <c r="AF18" s="3"/>
      <c r="AG18" s="3"/>
      <c r="AH18" s="3"/>
      <c r="AI18" s="3"/>
      <c r="AJ18" s="3"/>
      <c r="AK18" s="3"/>
      <c r="AL18" s="3"/>
    </row>
    <row r="19" spans="1:38" ht="11.25" customHeight="1">
      <c r="A19" s="35">
        <v>6</v>
      </c>
      <c r="B19" s="34" t="s">
        <v>96</v>
      </c>
      <c r="C19" s="33"/>
      <c r="D19" s="33"/>
      <c r="E19" s="33"/>
      <c r="F19" s="33"/>
      <c r="G19" s="33"/>
      <c r="H19" s="32"/>
      <c r="I19" s="33"/>
      <c r="J19" s="33"/>
      <c r="K19" s="33"/>
      <c r="L19" s="33"/>
      <c r="M19" s="33"/>
      <c r="N19" s="32"/>
      <c r="O19" s="33"/>
      <c r="P19" s="33"/>
      <c r="Q19" s="33"/>
      <c r="R19" s="33"/>
      <c r="S19" s="33"/>
      <c r="T19" s="32"/>
      <c r="U19" s="33"/>
      <c r="V19" s="33"/>
      <c r="W19" s="33"/>
      <c r="X19" s="33"/>
      <c r="Y19" s="33"/>
      <c r="Z19" s="32"/>
      <c r="AA19" s="31"/>
      <c r="AB19" s="31"/>
      <c r="AC19" s="3"/>
      <c r="AD19" s="3"/>
      <c r="AE19" s="3"/>
      <c r="AF19" s="3"/>
      <c r="AG19" s="3"/>
      <c r="AH19" s="3"/>
      <c r="AI19" s="3"/>
      <c r="AJ19" s="3"/>
      <c r="AK19" s="3"/>
      <c r="AL19" s="3"/>
    </row>
    <row r="20" spans="1:38" ht="11.25" customHeight="1">
      <c r="A20" s="35">
        <v>7</v>
      </c>
      <c r="B20" s="50" t="s">
        <v>95</v>
      </c>
      <c r="C20" s="33"/>
      <c r="D20" s="33"/>
      <c r="E20" s="33"/>
      <c r="F20" s="33"/>
      <c r="G20" s="33"/>
      <c r="H20" s="32"/>
      <c r="I20" s="33"/>
      <c r="J20" s="33"/>
      <c r="K20" s="33"/>
      <c r="L20" s="33"/>
      <c r="M20" s="33"/>
      <c r="N20" s="32"/>
      <c r="O20" s="33"/>
      <c r="P20" s="33"/>
      <c r="Q20" s="33"/>
      <c r="R20" s="33"/>
      <c r="S20" s="33"/>
      <c r="T20" s="32"/>
      <c r="U20" s="33"/>
      <c r="V20" s="33"/>
      <c r="W20" s="33"/>
      <c r="X20" s="33"/>
      <c r="Y20" s="33"/>
      <c r="Z20" s="32"/>
      <c r="AA20" s="31"/>
      <c r="AB20" s="31"/>
      <c r="AC20" s="3"/>
      <c r="AD20" s="3"/>
      <c r="AE20" s="3"/>
      <c r="AF20" s="3"/>
      <c r="AG20" s="3"/>
      <c r="AH20" s="3"/>
      <c r="AI20" s="3"/>
      <c r="AJ20" s="3"/>
      <c r="AK20" s="3"/>
      <c r="AL20" s="3"/>
    </row>
    <row r="21" spans="1:38" ht="11.25" customHeight="1">
      <c r="A21" s="49" t="s">
        <v>94</v>
      </c>
      <c r="B21" s="49"/>
      <c r="C21" s="48"/>
      <c r="D21" s="48"/>
      <c r="E21" s="48"/>
      <c r="F21" s="48"/>
      <c r="G21" s="48"/>
      <c r="H21" s="37"/>
      <c r="I21" s="48"/>
      <c r="J21" s="48"/>
      <c r="K21" s="48"/>
      <c r="L21" s="48"/>
      <c r="M21" s="48"/>
      <c r="N21" s="37"/>
      <c r="O21" s="48"/>
      <c r="P21" s="48"/>
      <c r="Q21" s="48"/>
      <c r="R21" s="48"/>
      <c r="S21" s="48"/>
      <c r="T21" s="37"/>
      <c r="U21" s="48"/>
      <c r="V21" s="48"/>
      <c r="W21" s="48"/>
      <c r="X21" s="48"/>
      <c r="Y21" s="48"/>
      <c r="Z21" s="37"/>
      <c r="AA21" s="36"/>
      <c r="AB21" s="36"/>
      <c r="AC21" s="3"/>
      <c r="AD21" s="3"/>
      <c r="AE21" s="3"/>
      <c r="AF21" s="3"/>
      <c r="AG21" s="3"/>
      <c r="AH21" s="3"/>
      <c r="AI21" s="3"/>
      <c r="AJ21" s="3"/>
      <c r="AK21" s="3"/>
      <c r="AL21" s="3"/>
    </row>
    <row r="22" spans="1:38" ht="11.25" customHeight="1">
      <c r="A22" s="35">
        <v>8</v>
      </c>
      <c r="B22" s="34" t="s">
        <v>93</v>
      </c>
      <c r="C22" s="33">
        <v>10</v>
      </c>
      <c r="D22" s="33"/>
      <c r="E22" s="33"/>
      <c r="F22" s="33"/>
      <c r="G22" s="33">
        <v>8</v>
      </c>
      <c r="H22" s="32"/>
      <c r="I22" s="33">
        <v>3</v>
      </c>
      <c r="J22" s="33"/>
      <c r="K22" s="33">
        <v>1</v>
      </c>
      <c r="L22" s="33"/>
      <c r="M22" s="33">
        <v>20</v>
      </c>
      <c r="N22" s="32"/>
      <c r="O22" s="33">
        <v>52</v>
      </c>
      <c r="P22" s="33"/>
      <c r="Q22" s="33">
        <v>5</v>
      </c>
      <c r="R22" s="33"/>
      <c r="S22" s="33">
        <v>2</v>
      </c>
      <c r="T22" s="32"/>
      <c r="U22" s="33">
        <v>67</v>
      </c>
      <c r="V22" s="33"/>
      <c r="W22" s="33">
        <v>7</v>
      </c>
      <c r="X22" s="33"/>
      <c r="Y22" s="33">
        <v>4</v>
      </c>
      <c r="Z22" s="32"/>
      <c r="AA22" s="31"/>
      <c r="AB22" s="31"/>
      <c r="AC22" s="3"/>
      <c r="AD22" s="3"/>
      <c r="AE22" s="3"/>
      <c r="AF22" s="3"/>
      <c r="AG22" s="3"/>
      <c r="AH22" s="3"/>
      <c r="AI22" s="3"/>
      <c r="AJ22" s="3"/>
      <c r="AK22" s="3"/>
      <c r="AL22" s="3"/>
    </row>
    <row r="23" spans="1:38" ht="11.25" customHeight="1">
      <c r="A23" s="39" t="s">
        <v>92</v>
      </c>
      <c r="B23" s="38"/>
      <c r="C23" s="48"/>
      <c r="D23" s="48"/>
      <c r="E23" s="48"/>
      <c r="F23" s="48"/>
      <c r="G23" s="48"/>
      <c r="H23" s="37"/>
      <c r="I23" s="48"/>
      <c r="J23" s="48"/>
      <c r="K23" s="48"/>
      <c r="L23" s="48"/>
      <c r="M23" s="48"/>
      <c r="N23" s="37"/>
      <c r="O23" s="48"/>
      <c r="P23" s="48"/>
      <c r="Q23" s="48"/>
      <c r="R23" s="48"/>
      <c r="S23" s="48"/>
      <c r="T23" s="37"/>
      <c r="U23" s="48"/>
      <c r="V23" s="48"/>
      <c r="W23" s="48"/>
      <c r="X23" s="48"/>
      <c r="Y23" s="48"/>
      <c r="Z23" s="37"/>
      <c r="AA23" s="36"/>
      <c r="AB23" s="36"/>
    </row>
    <row r="24" spans="1:38" ht="11.25" customHeight="1">
      <c r="A24" s="35">
        <v>9</v>
      </c>
      <c r="B24" s="34" t="s">
        <v>91</v>
      </c>
      <c r="C24" s="33"/>
      <c r="D24" s="33"/>
      <c r="E24" s="33"/>
      <c r="F24" s="33"/>
      <c r="G24" s="33"/>
      <c r="H24" s="32"/>
      <c r="I24" s="33"/>
      <c r="J24" s="33"/>
      <c r="K24" s="33">
        <v>1</v>
      </c>
      <c r="L24" s="33"/>
      <c r="M24" s="33"/>
      <c r="N24" s="32"/>
      <c r="O24" s="33"/>
      <c r="P24" s="33"/>
      <c r="Q24" s="33"/>
      <c r="R24" s="33"/>
      <c r="S24" s="33"/>
      <c r="T24" s="32"/>
      <c r="U24" s="33"/>
      <c r="V24" s="33"/>
      <c r="W24" s="33"/>
      <c r="X24" s="33"/>
      <c r="Y24" s="33"/>
      <c r="Z24" s="32"/>
      <c r="AA24" s="31"/>
      <c r="AB24" s="31"/>
      <c r="AC24" s="3"/>
      <c r="AD24" s="3"/>
      <c r="AE24" s="3"/>
      <c r="AF24" s="3"/>
      <c r="AG24" s="3"/>
      <c r="AH24" s="3"/>
      <c r="AI24" s="3"/>
      <c r="AJ24" s="3"/>
      <c r="AK24" s="3"/>
      <c r="AL24" s="3"/>
    </row>
    <row r="25" spans="1:38" ht="11.25" customHeight="1">
      <c r="A25" s="35">
        <v>10</v>
      </c>
      <c r="B25" s="34" t="s">
        <v>90</v>
      </c>
      <c r="C25" s="33">
        <v>5</v>
      </c>
      <c r="D25" s="33"/>
      <c r="E25" s="33"/>
      <c r="F25" s="33"/>
      <c r="G25" s="33"/>
      <c r="H25" s="32"/>
      <c r="I25" s="33">
        <v>1</v>
      </c>
      <c r="J25" s="33"/>
      <c r="K25" s="33">
        <v>2</v>
      </c>
      <c r="L25" s="33"/>
      <c r="M25" s="33">
        <v>1</v>
      </c>
      <c r="N25" s="32"/>
      <c r="O25" s="33">
        <v>1</v>
      </c>
      <c r="P25" s="33"/>
      <c r="Q25" s="33"/>
      <c r="R25" s="33"/>
      <c r="S25" s="33"/>
      <c r="T25" s="32"/>
      <c r="U25" s="33"/>
      <c r="V25" s="33"/>
      <c r="W25" s="33"/>
      <c r="X25" s="33"/>
      <c r="Y25" s="33">
        <v>3</v>
      </c>
      <c r="Z25" s="32"/>
      <c r="AA25" s="31"/>
      <c r="AB25" s="31"/>
      <c r="AC25" s="3"/>
      <c r="AD25" s="3"/>
      <c r="AE25" s="3"/>
      <c r="AF25" s="3"/>
      <c r="AG25" s="3"/>
      <c r="AH25" s="3"/>
      <c r="AI25" s="3"/>
      <c r="AJ25" s="3"/>
      <c r="AK25" s="3"/>
      <c r="AL25" s="3"/>
    </row>
    <row r="26" spans="1:38" ht="11.25" customHeight="1">
      <c r="A26" s="35">
        <v>11</v>
      </c>
      <c r="B26" s="34" t="s">
        <v>89</v>
      </c>
      <c r="C26" s="33">
        <v>5</v>
      </c>
      <c r="D26" s="33"/>
      <c r="E26" s="33"/>
      <c r="F26" s="32"/>
      <c r="G26" s="33"/>
      <c r="H26" s="32"/>
      <c r="I26" s="33">
        <v>1</v>
      </c>
      <c r="J26" s="33"/>
      <c r="K26" s="33">
        <v>2</v>
      </c>
      <c r="L26" s="32"/>
      <c r="M26" s="33">
        <v>1</v>
      </c>
      <c r="N26" s="32"/>
      <c r="O26" s="33">
        <v>1</v>
      </c>
      <c r="P26" s="33"/>
      <c r="Q26" s="33"/>
      <c r="R26" s="32"/>
      <c r="S26" s="33"/>
      <c r="T26" s="32"/>
      <c r="U26" s="33"/>
      <c r="V26" s="33"/>
      <c r="W26" s="33"/>
      <c r="X26" s="32"/>
      <c r="Y26" s="33">
        <v>2</v>
      </c>
      <c r="Z26" s="32"/>
      <c r="AA26" s="31"/>
      <c r="AB26" s="31"/>
      <c r="AC26" s="3"/>
      <c r="AD26" s="3"/>
      <c r="AE26" s="3"/>
      <c r="AF26" s="3"/>
      <c r="AG26" s="3"/>
      <c r="AH26" s="3"/>
      <c r="AI26" s="3"/>
      <c r="AJ26" s="3"/>
      <c r="AK26" s="3"/>
      <c r="AL26" s="3"/>
    </row>
    <row r="27" spans="1:38" ht="11.25" customHeight="1">
      <c r="A27" s="35">
        <v>12</v>
      </c>
      <c r="B27" s="34" t="s">
        <v>88</v>
      </c>
      <c r="C27" s="33"/>
      <c r="D27" s="33"/>
      <c r="E27" s="33"/>
      <c r="F27" s="32"/>
      <c r="G27" s="32"/>
      <c r="H27" s="32"/>
      <c r="I27" s="33"/>
      <c r="J27" s="33"/>
      <c r="K27" s="33"/>
      <c r="L27" s="32"/>
      <c r="M27" s="32"/>
      <c r="N27" s="32"/>
      <c r="O27" s="33"/>
      <c r="P27" s="33"/>
      <c r="Q27" s="33"/>
      <c r="R27" s="32"/>
      <c r="S27" s="32"/>
      <c r="T27" s="32"/>
      <c r="U27" s="33"/>
      <c r="V27" s="33"/>
      <c r="W27" s="33"/>
      <c r="X27" s="32"/>
      <c r="Y27" s="32"/>
      <c r="Z27" s="32"/>
      <c r="AA27" s="31"/>
      <c r="AB27" s="31"/>
      <c r="AC27" s="3"/>
      <c r="AD27" s="3"/>
      <c r="AE27" s="3"/>
      <c r="AF27" s="3"/>
      <c r="AG27" s="3"/>
      <c r="AH27" s="3"/>
      <c r="AI27" s="3"/>
      <c r="AJ27" s="3"/>
      <c r="AK27" s="3"/>
      <c r="AL27" s="3"/>
    </row>
    <row r="28" spans="1:38" ht="11.25" customHeight="1">
      <c r="A28" s="35">
        <v>13</v>
      </c>
      <c r="B28" s="34" t="s">
        <v>87</v>
      </c>
      <c r="C28" s="33"/>
      <c r="D28" s="33"/>
      <c r="E28" s="33"/>
      <c r="F28" s="47"/>
      <c r="G28" s="32"/>
      <c r="H28" s="47"/>
      <c r="I28" s="33"/>
      <c r="J28" s="33"/>
      <c r="K28" s="33"/>
      <c r="L28" s="47"/>
      <c r="M28" s="32"/>
      <c r="N28" s="47"/>
      <c r="O28" s="33">
        <v>3</v>
      </c>
      <c r="P28" s="33"/>
      <c r="Q28" s="33"/>
      <c r="R28" s="47"/>
      <c r="S28" s="32"/>
      <c r="T28" s="47"/>
      <c r="U28" s="33"/>
      <c r="V28" s="33"/>
      <c r="W28" s="33"/>
      <c r="X28" s="47"/>
      <c r="Y28" s="32"/>
      <c r="Z28" s="47"/>
      <c r="AA28" s="31"/>
      <c r="AB28" s="31"/>
      <c r="AC28" s="7"/>
      <c r="AD28" s="7"/>
      <c r="AE28" s="7"/>
      <c r="AF28" s="7"/>
      <c r="AG28" s="7"/>
      <c r="AH28" s="7"/>
      <c r="AI28" s="7"/>
      <c r="AJ28" s="7"/>
      <c r="AK28" s="7"/>
      <c r="AL28" s="7"/>
    </row>
    <row r="29" spans="1:38" ht="11.25" customHeight="1">
      <c r="A29" s="35">
        <v>14</v>
      </c>
      <c r="B29" s="34" t="s">
        <v>86</v>
      </c>
      <c r="C29" s="33"/>
      <c r="D29" s="33"/>
      <c r="E29" s="33"/>
      <c r="F29" s="32"/>
      <c r="G29" s="32"/>
      <c r="H29" s="32"/>
      <c r="I29" s="33"/>
      <c r="J29" s="33"/>
      <c r="K29" s="33"/>
      <c r="L29" s="32"/>
      <c r="M29" s="32"/>
      <c r="N29" s="32"/>
      <c r="O29" s="33"/>
      <c r="P29" s="33"/>
      <c r="Q29" s="33"/>
      <c r="R29" s="32"/>
      <c r="S29" s="32"/>
      <c r="T29" s="32"/>
      <c r="U29" s="33"/>
      <c r="V29" s="33"/>
      <c r="W29" s="33"/>
      <c r="X29" s="32"/>
      <c r="Y29" s="32"/>
      <c r="Z29" s="32"/>
      <c r="AA29" s="31"/>
      <c r="AB29" s="31"/>
      <c r="AC29" s="3"/>
      <c r="AD29" s="3"/>
      <c r="AE29" s="3"/>
      <c r="AF29" s="3"/>
      <c r="AG29" s="3"/>
      <c r="AH29" s="3"/>
      <c r="AI29" s="3"/>
      <c r="AJ29" s="3"/>
      <c r="AK29" s="3"/>
      <c r="AL29" s="3"/>
    </row>
    <row r="30" spans="1:38" ht="11.25" customHeight="1">
      <c r="A30" s="35">
        <v>15</v>
      </c>
      <c r="B30" s="34" t="s">
        <v>85</v>
      </c>
      <c r="C30" s="33"/>
      <c r="D30" s="33"/>
      <c r="E30" s="33"/>
      <c r="F30" s="47"/>
      <c r="G30" s="32"/>
      <c r="H30" s="47"/>
      <c r="I30" s="33"/>
      <c r="J30" s="33"/>
      <c r="K30" s="33"/>
      <c r="L30" s="47"/>
      <c r="M30" s="32"/>
      <c r="N30" s="47"/>
      <c r="O30" s="33"/>
      <c r="P30" s="33"/>
      <c r="Q30" s="33"/>
      <c r="R30" s="47"/>
      <c r="S30" s="32"/>
      <c r="T30" s="47"/>
      <c r="U30" s="33"/>
      <c r="V30" s="33"/>
      <c r="W30" s="33"/>
      <c r="X30" s="47"/>
      <c r="Y30" s="32"/>
      <c r="Z30" s="47"/>
      <c r="AA30" s="31"/>
      <c r="AB30" s="31"/>
      <c r="AC30" s="7"/>
      <c r="AD30" s="7"/>
      <c r="AE30" s="7"/>
      <c r="AF30" s="7"/>
      <c r="AG30" s="7"/>
      <c r="AH30" s="7"/>
      <c r="AI30" s="7"/>
      <c r="AJ30" s="7"/>
      <c r="AK30" s="7"/>
      <c r="AL30" s="7"/>
    </row>
    <row r="31" spans="1:38" ht="11.25" customHeight="1">
      <c r="A31" s="35">
        <v>16</v>
      </c>
      <c r="B31" s="34" t="s">
        <v>84</v>
      </c>
      <c r="C31" s="33"/>
      <c r="D31" s="33"/>
      <c r="E31" s="33"/>
      <c r="F31" s="32"/>
      <c r="G31" s="32"/>
      <c r="H31" s="32"/>
      <c r="I31" s="33"/>
      <c r="J31" s="33"/>
      <c r="K31" s="33"/>
      <c r="L31" s="32"/>
      <c r="M31" s="32"/>
      <c r="N31" s="32"/>
      <c r="O31" s="33"/>
      <c r="P31" s="33"/>
      <c r="Q31" s="33"/>
      <c r="R31" s="32"/>
      <c r="S31" s="32"/>
      <c r="T31" s="32"/>
      <c r="U31" s="33"/>
      <c r="V31" s="33"/>
      <c r="W31" s="33"/>
      <c r="X31" s="32"/>
      <c r="Y31" s="32"/>
      <c r="Z31" s="32"/>
      <c r="AA31" s="31"/>
      <c r="AB31" s="31"/>
      <c r="AC31" s="3"/>
      <c r="AD31" s="3"/>
      <c r="AE31" s="3"/>
      <c r="AF31" s="3"/>
      <c r="AG31" s="3"/>
      <c r="AH31" s="3"/>
      <c r="AI31" s="3"/>
      <c r="AJ31" s="3"/>
      <c r="AK31" s="3"/>
      <c r="AL31" s="3"/>
    </row>
    <row r="32" spans="1:38" ht="11.25" customHeight="1">
      <c r="A32" s="39" t="s">
        <v>83</v>
      </c>
      <c r="B32" s="38"/>
      <c r="C32" s="48"/>
      <c r="D32" s="48"/>
      <c r="E32" s="48"/>
      <c r="F32" s="41"/>
      <c r="G32" s="41"/>
      <c r="H32" s="41"/>
      <c r="I32" s="48"/>
      <c r="J32" s="48"/>
      <c r="K32" s="48"/>
      <c r="L32" s="41"/>
      <c r="M32" s="41"/>
      <c r="N32" s="41"/>
      <c r="O32" s="48"/>
      <c r="P32" s="48"/>
      <c r="Q32" s="48"/>
      <c r="R32" s="41"/>
      <c r="S32" s="41"/>
      <c r="T32" s="41"/>
      <c r="U32" s="48"/>
      <c r="V32" s="48"/>
      <c r="W32" s="48"/>
      <c r="X32" s="41"/>
      <c r="Y32" s="41"/>
      <c r="Z32" s="41"/>
      <c r="AA32" s="36"/>
      <c r="AB32" s="36"/>
    </row>
    <row r="33" spans="1:38" ht="11.25" customHeight="1">
      <c r="A33" s="35">
        <v>17</v>
      </c>
      <c r="B33" s="34" t="s">
        <v>82</v>
      </c>
      <c r="C33" s="33"/>
      <c r="D33" s="33"/>
      <c r="E33" s="33">
        <v>3</v>
      </c>
      <c r="F33" s="32"/>
      <c r="G33" s="32"/>
      <c r="H33" s="32"/>
      <c r="I33" s="33"/>
      <c r="J33" s="33"/>
      <c r="K33" s="33">
        <v>2</v>
      </c>
      <c r="L33" s="32"/>
      <c r="M33" s="32"/>
      <c r="N33" s="32"/>
      <c r="O33" s="33">
        <v>2</v>
      </c>
      <c r="P33" s="33"/>
      <c r="Q33" s="33">
        <v>2</v>
      </c>
      <c r="R33" s="32"/>
      <c r="S33" s="32">
        <v>3</v>
      </c>
      <c r="T33" s="32"/>
      <c r="U33" s="33">
        <v>3</v>
      </c>
      <c r="V33" s="33"/>
      <c r="W33" s="33"/>
      <c r="X33" s="32"/>
      <c r="Y33" s="32">
        <v>1</v>
      </c>
      <c r="Z33" s="32"/>
      <c r="AA33" s="31"/>
      <c r="AB33" s="31"/>
      <c r="AC33" s="3"/>
      <c r="AD33" s="3"/>
      <c r="AE33" s="3"/>
      <c r="AF33" s="3"/>
      <c r="AG33" s="3"/>
      <c r="AH33" s="3"/>
      <c r="AI33" s="3"/>
      <c r="AJ33" s="3"/>
      <c r="AK33" s="3"/>
      <c r="AL33" s="3"/>
    </row>
    <row r="34" spans="1:38" ht="11.25" customHeight="1">
      <c r="A34" s="39" t="s">
        <v>81</v>
      </c>
      <c r="B34" s="38"/>
      <c r="C34" s="48"/>
      <c r="D34" s="48"/>
      <c r="E34" s="48"/>
      <c r="F34" s="41"/>
      <c r="G34" s="41"/>
      <c r="H34" s="41"/>
      <c r="I34" s="48"/>
      <c r="J34" s="48"/>
      <c r="K34" s="48"/>
      <c r="L34" s="41"/>
      <c r="M34" s="41"/>
      <c r="N34" s="41"/>
      <c r="O34" s="48"/>
      <c r="P34" s="48"/>
      <c r="Q34" s="48"/>
      <c r="R34" s="41"/>
      <c r="S34" s="41"/>
      <c r="T34" s="41"/>
      <c r="U34" s="48"/>
      <c r="V34" s="48"/>
      <c r="W34" s="48"/>
      <c r="X34" s="41"/>
      <c r="Y34" s="41"/>
      <c r="Z34" s="41"/>
      <c r="AA34" s="36"/>
      <c r="AB34" s="36"/>
    </row>
    <row r="35" spans="1:38" ht="11.25" customHeight="1">
      <c r="A35" s="35">
        <v>18</v>
      </c>
      <c r="B35" s="34" t="s">
        <v>80</v>
      </c>
      <c r="C35" s="33"/>
      <c r="D35" s="33"/>
      <c r="E35" s="33"/>
      <c r="F35" s="32"/>
      <c r="G35" s="32"/>
      <c r="H35" s="32"/>
      <c r="I35" s="33"/>
      <c r="J35" s="33"/>
      <c r="K35" s="33"/>
      <c r="L35" s="32"/>
      <c r="M35" s="32"/>
      <c r="N35" s="32"/>
      <c r="O35" s="33"/>
      <c r="P35" s="33"/>
      <c r="Q35" s="33"/>
      <c r="R35" s="32"/>
      <c r="S35" s="32"/>
      <c r="T35" s="32"/>
      <c r="U35" s="33"/>
      <c r="V35" s="33"/>
      <c r="W35" s="33"/>
      <c r="X35" s="32"/>
      <c r="Y35" s="32"/>
      <c r="Z35" s="32"/>
      <c r="AA35" s="31"/>
      <c r="AB35" s="31"/>
      <c r="AC35" s="3"/>
      <c r="AD35" s="3"/>
      <c r="AE35" s="3"/>
      <c r="AF35" s="3"/>
      <c r="AG35" s="3"/>
      <c r="AH35" s="3"/>
      <c r="AI35" s="3"/>
      <c r="AJ35" s="3"/>
      <c r="AK35" s="3"/>
      <c r="AL35" s="3"/>
    </row>
    <row r="36" spans="1:38" ht="11.25" customHeight="1">
      <c r="A36" s="35">
        <v>19</v>
      </c>
      <c r="B36" s="34" t="s">
        <v>79</v>
      </c>
      <c r="C36" s="33"/>
      <c r="D36" s="33"/>
      <c r="E36" s="33"/>
      <c r="F36" s="32"/>
      <c r="G36" s="32"/>
      <c r="H36" s="32"/>
      <c r="I36" s="33"/>
      <c r="J36" s="33"/>
      <c r="K36" s="33"/>
      <c r="L36" s="32"/>
      <c r="M36" s="32"/>
      <c r="N36" s="32"/>
      <c r="O36" s="33"/>
      <c r="P36" s="33"/>
      <c r="Q36" s="33"/>
      <c r="R36" s="32"/>
      <c r="S36" s="32"/>
      <c r="T36" s="32"/>
      <c r="U36" s="33"/>
      <c r="V36" s="33"/>
      <c r="W36" s="33"/>
      <c r="X36" s="32"/>
      <c r="Y36" s="32"/>
      <c r="Z36" s="32"/>
      <c r="AA36" s="31"/>
      <c r="AB36" s="31"/>
      <c r="AC36" s="3"/>
      <c r="AD36" s="3"/>
      <c r="AE36" s="3"/>
      <c r="AF36" s="3"/>
      <c r="AG36" s="3"/>
      <c r="AH36" s="3"/>
      <c r="AI36" s="3"/>
      <c r="AJ36" s="3"/>
      <c r="AK36" s="3"/>
      <c r="AL36" s="3"/>
    </row>
    <row r="37" spans="1:38" ht="11.25" customHeight="1">
      <c r="A37" s="35">
        <v>20</v>
      </c>
      <c r="B37" s="34" t="s">
        <v>78</v>
      </c>
      <c r="C37" s="33"/>
      <c r="D37" s="33"/>
      <c r="E37" s="33"/>
      <c r="F37" s="32"/>
      <c r="G37" s="32"/>
      <c r="H37" s="32"/>
      <c r="I37" s="33"/>
      <c r="J37" s="33"/>
      <c r="K37" s="33"/>
      <c r="L37" s="32"/>
      <c r="M37" s="32"/>
      <c r="N37" s="32"/>
      <c r="O37" s="33"/>
      <c r="P37" s="33"/>
      <c r="Q37" s="33"/>
      <c r="R37" s="32"/>
      <c r="S37" s="32"/>
      <c r="T37" s="32"/>
      <c r="U37" s="33"/>
      <c r="V37" s="33"/>
      <c r="W37" s="33"/>
      <c r="X37" s="32"/>
      <c r="Y37" s="32"/>
      <c r="Z37" s="32"/>
      <c r="AA37" s="31"/>
      <c r="AB37" s="31"/>
      <c r="AC37" s="7"/>
      <c r="AD37" s="7"/>
      <c r="AE37" s="7"/>
      <c r="AF37" s="7"/>
      <c r="AG37" s="7"/>
      <c r="AH37" s="7"/>
      <c r="AI37" s="7"/>
      <c r="AJ37" s="7"/>
      <c r="AK37" s="7"/>
      <c r="AL37" s="7"/>
    </row>
    <row r="38" spans="1:38" ht="11.25" customHeight="1">
      <c r="A38" s="35">
        <v>21</v>
      </c>
      <c r="B38" s="34" t="s">
        <v>77</v>
      </c>
      <c r="C38" s="32"/>
      <c r="D38" s="32"/>
      <c r="E38" s="33">
        <v>2</v>
      </c>
      <c r="F38" s="32"/>
      <c r="G38" s="33">
        <v>1</v>
      </c>
      <c r="H38" s="32"/>
      <c r="I38" s="32"/>
      <c r="J38" s="32"/>
      <c r="K38" s="33"/>
      <c r="L38" s="32"/>
      <c r="M38" s="33">
        <v>2</v>
      </c>
      <c r="N38" s="32"/>
      <c r="O38" s="33">
        <v>1</v>
      </c>
      <c r="P38" s="32"/>
      <c r="Q38" s="33">
        <v>2</v>
      </c>
      <c r="R38" s="32"/>
      <c r="S38" s="33"/>
      <c r="T38" s="32"/>
      <c r="U38" s="33">
        <f>1+3</f>
        <v>4</v>
      </c>
      <c r="V38" s="32"/>
      <c r="W38" s="33">
        <v>2</v>
      </c>
      <c r="X38" s="32"/>
      <c r="Y38" s="33">
        <v>1</v>
      </c>
      <c r="Z38" s="32"/>
      <c r="AA38" s="31"/>
      <c r="AB38" s="31"/>
      <c r="AC38" s="7"/>
      <c r="AD38" s="7"/>
      <c r="AE38" s="7"/>
      <c r="AF38" s="7"/>
      <c r="AG38" s="7"/>
      <c r="AH38" s="7"/>
      <c r="AI38" s="7"/>
      <c r="AJ38" s="7"/>
      <c r="AK38" s="7"/>
      <c r="AL38" s="7"/>
    </row>
    <row r="39" spans="1:38" ht="11.25" customHeight="1">
      <c r="A39" s="35">
        <v>22</v>
      </c>
      <c r="B39" s="34" t="s">
        <v>76</v>
      </c>
      <c r="C39" s="32"/>
      <c r="D39" s="32"/>
      <c r="E39" s="33">
        <v>1</v>
      </c>
      <c r="F39" s="32"/>
      <c r="G39" s="32"/>
      <c r="H39" s="32"/>
      <c r="I39" s="33">
        <v>3</v>
      </c>
      <c r="J39" s="32"/>
      <c r="K39" s="33">
        <v>1</v>
      </c>
      <c r="L39" s="32"/>
      <c r="M39" s="32"/>
      <c r="N39" s="32"/>
      <c r="O39" s="33">
        <v>1</v>
      </c>
      <c r="P39" s="32"/>
      <c r="Q39" s="33">
        <v>1</v>
      </c>
      <c r="R39" s="32"/>
      <c r="S39" s="32">
        <v>3</v>
      </c>
      <c r="T39" s="32"/>
      <c r="U39" s="33">
        <v>1</v>
      </c>
      <c r="V39" s="32"/>
      <c r="W39" s="33">
        <v>6</v>
      </c>
      <c r="X39" s="32"/>
      <c r="Y39" s="33">
        <v>1</v>
      </c>
      <c r="Z39" s="32"/>
      <c r="AA39" s="31"/>
      <c r="AB39" s="31"/>
      <c r="AC39" s="7"/>
      <c r="AD39" s="7"/>
      <c r="AE39" s="7"/>
      <c r="AF39" s="7"/>
      <c r="AG39" s="7"/>
      <c r="AH39" s="7"/>
      <c r="AI39" s="7"/>
      <c r="AJ39" s="7"/>
      <c r="AK39" s="7"/>
      <c r="AL39" s="7"/>
    </row>
    <row r="40" spans="1:38" ht="11.25" customHeight="1">
      <c r="A40" s="35">
        <v>23</v>
      </c>
      <c r="B40" s="34" t="s">
        <v>75</v>
      </c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1"/>
      <c r="AB40" s="31"/>
      <c r="AC40" s="3"/>
      <c r="AD40" s="3"/>
      <c r="AE40" s="3"/>
      <c r="AF40" s="3"/>
      <c r="AG40" s="3"/>
      <c r="AH40" s="3"/>
      <c r="AI40" s="3"/>
      <c r="AJ40" s="3"/>
      <c r="AK40" s="3"/>
      <c r="AL40" s="3"/>
    </row>
    <row r="41" spans="1:38" ht="11.25" customHeight="1">
      <c r="A41" s="35">
        <v>24</v>
      </c>
      <c r="B41" s="34" t="s">
        <v>74</v>
      </c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1"/>
      <c r="AB41" s="31"/>
      <c r="AC41" s="3"/>
      <c r="AD41" s="3"/>
      <c r="AE41" s="3"/>
      <c r="AF41" s="3"/>
      <c r="AG41" s="3"/>
      <c r="AH41" s="3"/>
      <c r="AI41" s="3"/>
      <c r="AJ41" s="3"/>
      <c r="AK41" s="3"/>
      <c r="AL41" s="3"/>
    </row>
    <row r="42" spans="1:38" ht="11.25" customHeight="1">
      <c r="A42" s="39" t="s">
        <v>73</v>
      </c>
      <c r="B42" s="38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  <c r="AA42" s="36"/>
      <c r="AB42" s="36"/>
    </row>
    <row r="43" spans="1:38" ht="11.25" customHeight="1">
      <c r="A43" s="35">
        <v>25</v>
      </c>
      <c r="B43" s="34" t="s">
        <v>72</v>
      </c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1"/>
      <c r="AB43" s="31"/>
      <c r="AC43" s="3"/>
      <c r="AD43" s="3"/>
      <c r="AE43" s="3"/>
      <c r="AF43" s="3"/>
      <c r="AG43" s="3"/>
      <c r="AH43" s="3"/>
      <c r="AI43" s="3"/>
      <c r="AJ43" s="3"/>
      <c r="AK43" s="3"/>
      <c r="AL43" s="3"/>
    </row>
    <row r="44" spans="1:38" ht="11.25" customHeight="1">
      <c r="A44" s="35">
        <v>26</v>
      </c>
      <c r="B44" s="34" t="s">
        <v>71</v>
      </c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1"/>
      <c r="AB44" s="31"/>
      <c r="AC44" s="3"/>
      <c r="AD44" s="3"/>
      <c r="AE44" s="3"/>
      <c r="AF44" s="3"/>
      <c r="AG44" s="3"/>
      <c r="AH44" s="3"/>
      <c r="AI44" s="3"/>
      <c r="AJ44" s="3"/>
      <c r="AK44" s="3"/>
      <c r="AL44" s="3"/>
    </row>
    <row r="45" spans="1:38" ht="11.25" customHeight="1">
      <c r="A45" s="35">
        <v>27</v>
      </c>
      <c r="B45" s="34" t="s">
        <v>70</v>
      </c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1"/>
      <c r="AB45" s="31"/>
      <c r="AC45" s="3"/>
      <c r="AD45" s="3"/>
      <c r="AE45" s="3"/>
      <c r="AF45" s="3"/>
      <c r="AG45" s="3"/>
      <c r="AH45" s="3"/>
      <c r="AI45" s="3"/>
      <c r="AJ45" s="3"/>
      <c r="AK45" s="3"/>
      <c r="AL45" s="3"/>
    </row>
    <row r="46" spans="1:38" ht="11.25" customHeight="1">
      <c r="A46" s="39" t="s">
        <v>69</v>
      </c>
      <c r="B46" s="38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  <c r="AA46" s="36"/>
      <c r="AB46" s="36"/>
    </row>
    <row r="47" spans="1:38" ht="11.25" customHeight="1">
      <c r="A47" s="35">
        <v>28</v>
      </c>
      <c r="B47" s="34" t="s">
        <v>68</v>
      </c>
      <c r="C47" s="32"/>
      <c r="D47" s="47"/>
      <c r="E47" s="33">
        <v>2</v>
      </c>
      <c r="F47" s="47"/>
      <c r="G47" s="33">
        <v>5</v>
      </c>
      <c r="H47" s="47"/>
      <c r="I47" s="33">
        <v>1</v>
      </c>
      <c r="J47" s="47"/>
      <c r="K47" s="33">
        <v>3</v>
      </c>
      <c r="L47" s="47"/>
      <c r="M47" s="33"/>
      <c r="N47" s="47"/>
      <c r="O47" s="33">
        <v>1</v>
      </c>
      <c r="P47" s="47"/>
      <c r="Q47" s="33"/>
      <c r="R47" s="47"/>
      <c r="S47" s="33"/>
      <c r="T47" s="47"/>
      <c r="U47" s="33"/>
      <c r="V47" s="47"/>
      <c r="W47" s="33"/>
      <c r="X47" s="47"/>
      <c r="Y47" s="33"/>
      <c r="Z47" s="47"/>
      <c r="AA47" s="31"/>
      <c r="AB47" s="31"/>
      <c r="AC47" s="7"/>
      <c r="AD47" s="7"/>
      <c r="AE47" s="7"/>
      <c r="AF47" s="7"/>
      <c r="AG47" s="7"/>
      <c r="AH47" s="7"/>
      <c r="AI47" s="7"/>
      <c r="AJ47" s="7"/>
      <c r="AK47" s="7"/>
      <c r="AL47" s="7"/>
    </row>
    <row r="48" spans="1:38" ht="11.25" customHeight="1">
      <c r="A48" s="35">
        <v>29</v>
      </c>
      <c r="B48" s="34" t="s">
        <v>67</v>
      </c>
      <c r="C48" s="33">
        <v>1</v>
      </c>
      <c r="D48" s="32"/>
      <c r="E48" s="33">
        <v>9</v>
      </c>
      <c r="F48" s="32"/>
      <c r="G48" s="33">
        <v>12</v>
      </c>
      <c r="H48" s="32"/>
      <c r="I48" s="33">
        <v>2</v>
      </c>
      <c r="J48" s="32"/>
      <c r="K48" s="33">
        <f>3+4</f>
        <v>7</v>
      </c>
      <c r="L48" s="32"/>
      <c r="M48" s="33">
        <v>1</v>
      </c>
      <c r="N48" s="32"/>
      <c r="O48" s="33">
        <f>1+10</f>
        <v>11</v>
      </c>
      <c r="P48" s="32"/>
      <c r="Q48" s="33">
        <f>1</f>
        <v>1</v>
      </c>
      <c r="R48" s="32"/>
      <c r="S48" s="33"/>
      <c r="T48" s="32"/>
      <c r="U48" s="33"/>
      <c r="V48" s="32"/>
      <c r="W48" s="33"/>
      <c r="X48" s="32"/>
      <c r="Y48" s="33">
        <f>1</f>
        <v>1</v>
      </c>
      <c r="Z48" s="32"/>
      <c r="AA48" s="31"/>
      <c r="AB48" s="31"/>
      <c r="AC48" s="7"/>
      <c r="AD48" s="7"/>
      <c r="AE48" s="7"/>
      <c r="AF48" s="7"/>
      <c r="AG48" s="7"/>
      <c r="AH48" s="7"/>
      <c r="AI48" s="7"/>
      <c r="AJ48" s="7"/>
      <c r="AK48" s="7"/>
      <c r="AL48" s="7"/>
    </row>
    <row r="49" spans="1:38" ht="11.25" customHeight="1">
      <c r="A49" s="35">
        <v>30</v>
      </c>
      <c r="B49" s="34" t="s">
        <v>66</v>
      </c>
      <c r="C49" s="33">
        <v>12</v>
      </c>
      <c r="D49" s="47"/>
      <c r="E49" s="33">
        <v>11</v>
      </c>
      <c r="F49" s="47"/>
      <c r="G49" s="33">
        <v>13</v>
      </c>
      <c r="H49" s="47"/>
      <c r="I49" s="33"/>
      <c r="J49" s="47"/>
      <c r="K49" s="33">
        <f>6+8</f>
        <v>14</v>
      </c>
      <c r="L49" s="47"/>
      <c r="M49" s="33"/>
      <c r="N49" s="47"/>
      <c r="O49" s="33">
        <f>3+7</f>
        <v>10</v>
      </c>
      <c r="P49" s="47"/>
      <c r="Q49" s="33">
        <f>2+2</f>
        <v>4</v>
      </c>
      <c r="R49" s="47"/>
      <c r="S49" s="33">
        <f>1+4</f>
        <v>5</v>
      </c>
      <c r="T49" s="47"/>
      <c r="U49" s="33">
        <f>1+5</f>
        <v>6</v>
      </c>
      <c r="V49" s="47"/>
      <c r="W49" s="33">
        <f>7</f>
        <v>7</v>
      </c>
      <c r="X49" s="47"/>
      <c r="Y49" s="33">
        <f>2+8</f>
        <v>10</v>
      </c>
      <c r="Z49" s="47"/>
      <c r="AA49" s="31"/>
      <c r="AB49" s="31"/>
      <c r="AC49" s="7"/>
      <c r="AD49" s="7"/>
      <c r="AE49" s="7"/>
      <c r="AF49" s="7"/>
      <c r="AG49" s="7"/>
      <c r="AH49" s="7"/>
      <c r="AI49" s="7"/>
      <c r="AJ49" s="7"/>
      <c r="AK49" s="7"/>
      <c r="AL49" s="7"/>
    </row>
    <row r="50" spans="1:38" ht="11.25" customHeight="1">
      <c r="A50" s="35">
        <v>31</v>
      </c>
      <c r="B50" s="34" t="s">
        <v>65</v>
      </c>
      <c r="C50" s="33">
        <v>14</v>
      </c>
      <c r="D50" s="47"/>
      <c r="E50" s="33">
        <v>14</v>
      </c>
      <c r="F50" s="47"/>
      <c r="G50" s="33">
        <v>30</v>
      </c>
      <c r="H50" s="47"/>
      <c r="I50" s="33">
        <v>3</v>
      </c>
      <c r="J50" s="47"/>
      <c r="K50" s="33">
        <f>2+4</f>
        <v>6</v>
      </c>
      <c r="L50" s="47"/>
      <c r="M50" s="33">
        <f>1+1</f>
        <v>2</v>
      </c>
      <c r="N50" s="47"/>
      <c r="O50" s="33">
        <f>1+6</f>
        <v>7</v>
      </c>
      <c r="P50" s="47"/>
      <c r="Q50" s="33">
        <f>1+5</f>
        <v>6</v>
      </c>
      <c r="R50" s="47"/>
      <c r="S50" s="33">
        <f>2+1+5</f>
        <v>8</v>
      </c>
      <c r="T50" s="47"/>
      <c r="U50" s="33">
        <f>1+16</f>
        <v>17</v>
      </c>
      <c r="V50" s="47"/>
      <c r="W50" s="33">
        <v>5</v>
      </c>
      <c r="X50" s="47"/>
      <c r="Y50" s="33">
        <f>6+20</f>
        <v>26</v>
      </c>
      <c r="Z50" s="47"/>
      <c r="AA50" s="31"/>
      <c r="AB50" s="31"/>
      <c r="AC50" s="7"/>
      <c r="AD50" s="7"/>
      <c r="AE50" s="7"/>
      <c r="AF50" s="7"/>
      <c r="AG50" s="7"/>
      <c r="AH50" s="7"/>
      <c r="AI50" s="7"/>
      <c r="AJ50" s="7"/>
      <c r="AK50" s="7"/>
      <c r="AL50" s="7"/>
    </row>
    <row r="51" spans="1:38" ht="11.25" customHeight="1">
      <c r="A51" s="35">
        <v>32</v>
      </c>
      <c r="B51" s="34" t="s">
        <v>64</v>
      </c>
      <c r="C51" s="33">
        <v>29</v>
      </c>
      <c r="D51" s="47"/>
      <c r="E51" s="33">
        <v>12</v>
      </c>
      <c r="F51" s="47"/>
      <c r="G51" s="33">
        <v>25</v>
      </c>
      <c r="H51" s="47"/>
      <c r="I51" s="33">
        <v>8</v>
      </c>
      <c r="J51" s="47"/>
      <c r="K51" s="33">
        <f>3+21</f>
        <v>24</v>
      </c>
      <c r="L51" s="47"/>
      <c r="M51" s="33">
        <v>16</v>
      </c>
      <c r="N51" s="47"/>
      <c r="O51" s="33">
        <f>4+19</f>
        <v>23</v>
      </c>
      <c r="P51" s="47"/>
      <c r="Q51" s="33">
        <f>3+9</f>
        <v>12</v>
      </c>
      <c r="R51" s="47"/>
      <c r="S51" s="33">
        <f>2+3</f>
        <v>5</v>
      </c>
      <c r="T51" s="47"/>
      <c r="U51" s="33">
        <f>1+19+1</f>
        <v>21</v>
      </c>
      <c r="V51" s="47"/>
      <c r="W51" s="33">
        <f>9</f>
        <v>9</v>
      </c>
      <c r="X51" s="47"/>
      <c r="Y51" s="33">
        <f>5+8</f>
        <v>13</v>
      </c>
      <c r="Z51" s="47"/>
      <c r="AA51" s="31"/>
      <c r="AB51" s="31"/>
      <c r="AC51" s="7"/>
      <c r="AD51" s="7"/>
      <c r="AE51" s="7"/>
      <c r="AF51" s="7"/>
      <c r="AG51" s="7"/>
      <c r="AH51" s="7"/>
      <c r="AI51" s="7"/>
      <c r="AJ51" s="7"/>
      <c r="AK51" s="7"/>
      <c r="AL51" s="7"/>
    </row>
    <row r="52" spans="1:38" ht="11.25" customHeight="1">
      <c r="A52" s="35">
        <v>33</v>
      </c>
      <c r="B52" s="34" t="s">
        <v>63</v>
      </c>
      <c r="C52" s="33">
        <v>13</v>
      </c>
      <c r="D52" s="47"/>
      <c r="E52" s="33">
        <v>1</v>
      </c>
      <c r="F52" s="47"/>
      <c r="G52" s="33">
        <v>8</v>
      </c>
      <c r="H52" s="47"/>
      <c r="I52" s="33">
        <v>12</v>
      </c>
      <c r="J52" s="47"/>
      <c r="K52" s="33">
        <f>9+22</f>
        <v>31</v>
      </c>
      <c r="L52" s="47"/>
      <c r="M52" s="33">
        <f>2+27</f>
        <v>29</v>
      </c>
      <c r="N52" s="47"/>
      <c r="O52" s="33">
        <v>32</v>
      </c>
      <c r="P52" s="47"/>
      <c r="Q52" s="33">
        <v>10</v>
      </c>
      <c r="R52" s="47"/>
      <c r="S52" s="33">
        <f>17</f>
        <v>17</v>
      </c>
      <c r="T52" s="47"/>
      <c r="U52" s="33">
        <f>2+59</f>
        <v>61</v>
      </c>
      <c r="V52" s="47"/>
      <c r="W52" s="33">
        <f>16</f>
        <v>16</v>
      </c>
      <c r="X52" s="47"/>
      <c r="Y52" s="33">
        <f>1+36</f>
        <v>37</v>
      </c>
      <c r="Z52" s="47"/>
      <c r="AA52" s="31"/>
      <c r="AB52" s="31"/>
      <c r="AC52" s="7"/>
      <c r="AD52" s="7"/>
      <c r="AE52" s="7"/>
      <c r="AF52" s="7"/>
      <c r="AG52" s="7"/>
      <c r="AH52" s="7"/>
      <c r="AI52" s="7"/>
      <c r="AJ52" s="7"/>
      <c r="AK52" s="7"/>
      <c r="AL52" s="7"/>
    </row>
    <row r="53" spans="1:38" ht="11.25" customHeight="1">
      <c r="A53" s="35">
        <v>34</v>
      </c>
      <c r="B53" s="34" t="s">
        <v>62</v>
      </c>
      <c r="C53" s="33">
        <v>29</v>
      </c>
      <c r="D53" s="32"/>
      <c r="E53" s="33">
        <v>11</v>
      </c>
      <c r="F53" s="32"/>
      <c r="G53" s="33">
        <v>14</v>
      </c>
      <c r="H53" s="32"/>
      <c r="I53" s="33">
        <v>12</v>
      </c>
      <c r="J53" s="32"/>
      <c r="K53" s="33">
        <v>19</v>
      </c>
      <c r="L53" s="32"/>
      <c r="M53" s="33">
        <v>13</v>
      </c>
      <c r="N53" s="32"/>
      <c r="O53" s="33">
        <f>1+34</f>
        <v>35</v>
      </c>
      <c r="P53" s="32"/>
      <c r="Q53" s="33">
        <v>10</v>
      </c>
      <c r="R53" s="32"/>
      <c r="S53" s="33">
        <f>1+20</f>
        <v>21</v>
      </c>
      <c r="T53" s="32"/>
      <c r="U53" s="33">
        <v>56</v>
      </c>
      <c r="V53" s="32"/>
      <c r="W53" s="33">
        <f>1+20</f>
        <v>21</v>
      </c>
      <c r="X53" s="32"/>
      <c r="Y53" s="33">
        <f>1+1+16</f>
        <v>18</v>
      </c>
      <c r="Z53" s="32"/>
      <c r="AA53" s="31"/>
      <c r="AB53" s="31"/>
      <c r="AC53" s="3"/>
      <c r="AD53" s="3"/>
      <c r="AE53" s="3"/>
      <c r="AF53" s="3"/>
      <c r="AG53" s="3"/>
      <c r="AH53" s="3"/>
      <c r="AI53" s="3"/>
      <c r="AJ53" s="3"/>
      <c r="AK53" s="3"/>
      <c r="AL53" s="3"/>
    </row>
    <row r="54" spans="1:38" ht="11.25" customHeight="1">
      <c r="A54" s="35">
        <v>35</v>
      </c>
      <c r="B54" s="34" t="s">
        <v>61</v>
      </c>
      <c r="C54" s="32"/>
      <c r="D54" s="32"/>
      <c r="E54" s="33">
        <v>1</v>
      </c>
      <c r="F54" s="32"/>
      <c r="G54" s="32"/>
      <c r="H54" s="32"/>
      <c r="I54" s="33">
        <v>1</v>
      </c>
      <c r="J54" s="32"/>
      <c r="K54" s="33"/>
      <c r="L54" s="32"/>
      <c r="M54" s="32"/>
      <c r="N54" s="32"/>
      <c r="O54" s="33">
        <v>3</v>
      </c>
      <c r="P54" s="32"/>
      <c r="Q54" s="33">
        <v>2</v>
      </c>
      <c r="R54" s="32"/>
      <c r="S54" s="32"/>
      <c r="T54" s="32"/>
      <c r="U54" s="33">
        <f>3+1+1</f>
        <v>5</v>
      </c>
      <c r="V54" s="32"/>
      <c r="W54" s="33">
        <f>6</f>
        <v>6</v>
      </c>
      <c r="X54" s="32"/>
      <c r="Y54" s="32"/>
      <c r="Z54" s="32"/>
      <c r="AA54" s="31"/>
      <c r="AB54" s="31"/>
      <c r="AC54" s="3"/>
      <c r="AD54" s="3"/>
      <c r="AE54" s="3"/>
      <c r="AF54" s="3"/>
      <c r="AG54" s="3"/>
      <c r="AH54" s="3"/>
      <c r="AI54" s="3"/>
      <c r="AJ54" s="3"/>
      <c r="AK54" s="3"/>
      <c r="AL54" s="3"/>
    </row>
    <row r="55" spans="1:38" ht="11.25" customHeight="1">
      <c r="A55" s="35">
        <v>36</v>
      </c>
      <c r="B55" s="34" t="s">
        <v>60</v>
      </c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1"/>
      <c r="AB55" s="31"/>
      <c r="AC55" s="3"/>
      <c r="AD55" s="3"/>
      <c r="AE55" s="3"/>
      <c r="AF55" s="3"/>
      <c r="AG55" s="3"/>
      <c r="AH55" s="3"/>
      <c r="AI55" s="3"/>
      <c r="AJ55" s="3"/>
      <c r="AK55" s="3"/>
      <c r="AL55" s="3"/>
    </row>
    <row r="56" spans="1:38" ht="11.25" customHeight="1">
      <c r="A56" s="35">
        <v>37</v>
      </c>
      <c r="B56" s="34" t="s">
        <v>59</v>
      </c>
      <c r="C56" s="32"/>
      <c r="D56" s="47"/>
      <c r="E56" s="32"/>
      <c r="F56" s="47"/>
      <c r="G56" s="32"/>
      <c r="H56" s="47"/>
      <c r="I56" s="32"/>
      <c r="J56" s="47"/>
      <c r="K56" s="32"/>
      <c r="L56" s="47"/>
      <c r="M56" s="32"/>
      <c r="N56" s="47"/>
      <c r="O56" s="32"/>
      <c r="P56" s="47"/>
      <c r="Q56" s="32"/>
      <c r="R56" s="47"/>
      <c r="S56" s="32"/>
      <c r="T56" s="47"/>
      <c r="U56" s="32"/>
      <c r="V56" s="47"/>
      <c r="W56" s="32"/>
      <c r="X56" s="47"/>
      <c r="Y56" s="32"/>
      <c r="Z56" s="47"/>
      <c r="AA56" s="31"/>
      <c r="AB56" s="31"/>
      <c r="AC56" s="7"/>
      <c r="AD56" s="7"/>
      <c r="AE56" s="7"/>
      <c r="AF56" s="7"/>
      <c r="AG56" s="7"/>
      <c r="AH56" s="7"/>
      <c r="AI56" s="7"/>
      <c r="AJ56" s="7"/>
      <c r="AK56" s="7"/>
      <c r="AL56" s="7"/>
    </row>
    <row r="57" spans="1:38" ht="11.25" customHeight="1">
      <c r="A57" s="35">
        <v>38</v>
      </c>
      <c r="B57" s="34" t="s">
        <v>58</v>
      </c>
      <c r="C57" s="32"/>
      <c r="D57" s="47"/>
      <c r="E57" s="32"/>
      <c r="F57" s="47"/>
      <c r="G57" s="33">
        <v>2</v>
      </c>
      <c r="H57" s="47"/>
      <c r="I57" s="32"/>
      <c r="J57" s="47"/>
      <c r="K57" s="33"/>
      <c r="L57" s="47"/>
      <c r="M57" s="33"/>
      <c r="N57" s="47"/>
      <c r="O57" s="33">
        <v>1</v>
      </c>
      <c r="P57" s="47"/>
      <c r="Q57" s="33">
        <v>1</v>
      </c>
      <c r="R57" s="47"/>
      <c r="S57" s="33"/>
      <c r="T57" s="47"/>
      <c r="U57" s="33">
        <f>1+1</f>
        <v>2</v>
      </c>
      <c r="V57" s="47"/>
      <c r="W57" s="33"/>
      <c r="X57" s="47"/>
      <c r="Y57" s="33"/>
      <c r="Z57" s="47"/>
      <c r="AA57" s="31"/>
      <c r="AB57" s="31"/>
      <c r="AC57" s="3"/>
      <c r="AD57" s="3"/>
      <c r="AE57" s="3"/>
      <c r="AF57" s="3"/>
      <c r="AG57" s="3"/>
      <c r="AH57" s="3"/>
      <c r="AI57" s="3"/>
      <c r="AJ57" s="3"/>
      <c r="AK57" s="3"/>
      <c r="AL57" s="3"/>
    </row>
    <row r="58" spans="1:38" ht="11.25" customHeight="1">
      <c r="A58" s="35">
        <v>39</v>
      </c>
      <c r="B58" s="34" t="s">
        <v>57</v>
      </c>
      <c r="C58" s="40">
        <v>4</v>
      </c>
      <c r="D58" s="32"/>
      <c r="E58" s="40">
        <v>3</v>
      </c>
      <c r="F58" s="32"/>
      <c r="G58" s="33">
        <v>2</v>
      </c>
      <c r="H58" s="32"/>
      <c r="I58" s="40"/>
      <c r="J58" s="32"/>
      <c r="K58" s="40">
        <v>1</v>
      </c>
      <c r="L58" s="32"/>
      <c r="M58" s="33"/>
      <c r="N58" s="32"/>
      <c r="O58" s="40">
        <f>1+10</f>
        <v>11</v>
      </c>
      <c r="P58" s="32"/>
      <c r="Q58" s="40">
        <v>4</v>
      </c>
      <c r="R58" s="32"/>
      <c r="S58" s="33">
        <f>2+2</f>
        <v>4</v>
      </c>
      <c r="T58" s="32"/>
      <c r="U58" s="40">
        <v>3</v>
      </c>
      <c r="V58" s="32"/>
      <c r="W58" s="40">
        <v>3</v>
      </c>
      <c r="X58" s="32"/>
      <c r="Y58" s="33">
        <v>9</v>
      </c>
      <c r="Z58" s="32"/>
      <c r="AA58" s="31"/>
      <c r="AB58" s="31"/>
      <c r="AC58" s="3"/>
      <c r="AD58" s="3"/>
      <c r="AE58" s="3"/>
      <c r="AF58" s="3"/>
      <c r="AG58" s="3"/>
      <c r="AH58" s="3"/>
      <c r="AI58" s="3"/>
      <c r="AJ58" s="3"/>
      <c r="AK58" s="3"/>
      <c r="AL58" s="3"/>
    </row>
    <row r="59" spans="1:38" ht="11.25" customHeight="1">
      <c r="A59" s="35">
        <v>40</v>
      </c>
      <c r="B59" s="34" t="s">
        <v>56</v>
      </c>
      <c r="C59" s="32"/>
      <c r="D59" s="32"/>
      <c r="E59" s="32"/>
      <c r="F59" s="32"/>
      <c r="G59" s="33">
        <v>1</v>
      </c>
      <c r="H59" s="32"/>
      <c r="I59" s="32"/>
      <c r="J59" s="32"/>
      <c r="K59" s="33">
        <v>3</v>
      </c>
      <c r="L59" s="32"/>
      <c r="M59" s="33"/>
      <c r="N59" s="32"/>
      <c r="O59" s="33">
        <f>1</f>
        <v>1</v>
      </c>
      <c r="P59" s="32"/>
      <c r="Q59" s="33"/>
      <c r="R59" s="32"/>
      <c r="S59" s="33"/>
      <c r="T59" s="32"/>
      <c r="U59" s="33">
        <f>1</f>
        <v>1</v>
      </c>
      <c r="V59" s="32"/>
      <c r="W59" s="33">
        <f>1</f>
        <v>1</v>
      </c>
      <c r="X59" s="32"/>
      <c r="Y59" s="33"/>
      <c r="Z59" s="32"/>
      <c r="AA59" s="31"/>
      <c r="AB59" s="31"/>
      <c r="AC59" s="3"/>
      <c r="AD59" s="3"/>
      <c r="AE59" s="3"/>
      <c r="AF59" s="3"/>
      <c r="AG59" s="3"/>
      <c r="AH59" s="3"/>
      <c r="AI59" s="3"/>
      <c r="AJ59" s="3"/>
      <c r="AK59" s="3"/>
      <c r="AL59" s="3"/>
    </row>
    <row r="60" spans="1:38" ht="11.25" customHeight="1">
      <c r="A60" s="35">
        <v>41</v>
      </c>
      <c r="B60" s="34" t="s">
        <v>55</v>
      </c>
      <c r="C60" s="32"/>
      <c r="D60" s="32"/>
      <c r="E60" s="32"/>
      <c r="F60" s="32"/>
      <c r="G60" s="32"/>
      <c r="H60" s="32"/>
      <c r="I60" s="33">
        <v>1</v>
      </c>
      <c r="J60" s="32"/>
      <c r="K60" s="32"/>
      <c r="L60" s="32"/>
      <c r="M60" s="32"/>
      <c r="N60" s="32"/>
      <c r="O60" s="33">
        <f>1+1</f>
        <v>2</v>
      </c>
      <c r="P60" s="32"/>
      <c r="Q60" s="33">
        <f>1+2</f>
        <v>3</v>
      </c>
      <c r="R60" s="32"/>
      <c r="S60" s="32"/>
      <c r="T60" s="32"/>
      <c r="U60" s="33"/>
      <c r="V60" s="32"/>
      <c r="W60" s="33">
        <v>1</v>
      </c>
      <c r="X60" s="32"/>
      <c r="Y60" s="32"/>
      <c r="Z60" s="32"/>
      <c r="AA60" s="31"/>
      <c r="AB60" s="31"/>
      <c r="AC60" s="3"/>
      <c r="AD60" s="3"/>
      <c r="AE60" s="3"/>
      <c r="AF60" s="3"/>
      <c r="AG60" s="3"/>
      <c r="AH60" s="3"/>
      <c r="AI60" s="3"/>
      <c r="AJ60" s="3"/>
      <c r="AK60" s="3"/>
      <c r="AL60" s="3"/>
    </row>
    <row r="61" spans="1:38" ht="11.25" customHeight="1">
      <c r="A61" s="35">
        <v>42</v>
      </c>
      <c r="B61" s="34" t="s">
        <v>54</v>
      </c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>
        <v>1</v>
      </c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1"/>
      <c r="AB61" s="31"/>
      <c r="AC61" s="3"/>
      <c r="AD61" s="3"/>
      <c r="AE61" s="3"/>
      <c r="AF61" s="3"/>
      <c r="AG61" s="3"/>
      <c r="AH61" s="3"/>
      <c r="AI61" s="3"/>
      <c r="AJ61" s="3"/>
      <c r="AK61" s="3"/>
      <c r="AL61" s="3"/>
    </row>
    <row r="62" spans="1:38" ht="11.25" customHeight="1">
      <c r="A62" s="35">
        <v>43</v>
      </c>
      <c r="B62" s="34" t="s">
        <v>53</v>
      </c>
      <c r="C62" s="40">
        <v>2</v>
      </c>
      <c r="D62" s="32"/>
      <c r="E62" s="32"/>
      <c r="F62" s="32"/>
      <c r="G62" s="32"/>
      <c r="H62" s="32"/>
      <c r="I62" s="40">
        <v>1</v>
      </c>
      <c r="J62" s="32"/>
      <c r="K62" s="32"/>
      <c r="L62" s="32"/>
      <c r="M62" s="32"/>
      <c r="N62" s="32"/>
      <c r="O62" s="40"/>
      <c r="P62" s="32"/>
      <c r="Q62" s="32"/>
      <c r="R62" s="32"/>
      <c r="S62" s="32"/>
      <c r="T62" s="32"/>
      <c r="U62" s="40">
        <f>1+1</f>
        <v>2</v>
      </c>
      <c r="V62" s="32"/>
      <c r="W62" s="32"/>
      <c r="X62" s="32"/>
      <c r="Y62" s="33">
        <v>1</v>
      </c>
      <c r="Z62" s="32"/>
      <c r="AA62" s="31"/>
      <c r="AB62" s="31"/>
      <c r="AC62" s="3"/>
      <c r="AD62" s="3"/>
      <c r="AE62" s="3"/>
      <c r="AF62" s="3"/>
      <c r="AG62" s="3"/>
      <c r="AH62" s="3"/>
      <c r="AI62" s="3"/>
      <c r="AJ62" s="3"/>
      <c r="AK62" s="3"/>
      <c r="AL62" s="3"/>
    </row>
    <row r="63" spans="1:38" ht="11.25" customHeight="1">
      <c r="A63" s="35">
        <v>44</v>
      </c>
      <c r="B63" s="34" t="s">
        <v>52</v>
      </c>
      <c r="C63" s="32"/>
      <c r="D63" s="32"/>
      <c r="E63" s="32"/>
      <c r="F63" s="32"/>
      <c r="G63" s="32"/>
      <c r="H63" s="32"/>
      <c r="I63" s="33">
        <v>2</v>
      </c>
      <c r="J63" s="32"/>
      <c r="K63" s="32"/>
      <c r="L63" s="32"/>
      <c r="M63" s="32"/>
      <c r="N63" s="32"/>
      <c r="O63" s="33"/>
      <c r="P63" s="32"/>
      <c r="Q63" s="32"/>
      <c r="R63" s="32"/>
      <c r="S63" s="32"/>
      <c r="T63" s="32"/>
      <c r="U63" s="33"/>
      <c r="V63" s="32"/>
      <c r="W63" s="32"/>
      <c r="X63" s="32"/>
      <c r="Y63" s="32"/>
      <c r="Z63" s="32"/>
      <c r="AA63" s="31"/>
      <c r="AB63" s="31"/>
      <c r="AC63" s="3"/>
      <c r="AD63" s="3"/>
      <c r="AE63" s="3"/>
      <c r="AF63" s="3"/>
      <c r="AG63" s="3"/>
      <c r="AH63" s="3"/>
      <c r="AI63" s="3"/>
      <c r="AJ63" s="3"/>
      <c r="AK63" s="3"/>
      <c r="AL63" s="3"/>
    </row>
    <row r="64" spans="1:38" ht="11.25" customHeight="1">
      <c r="A64" s="35">
        <v>45</v>
      </c>
      <c r="B64" s="34" t="s">
        <v>51</v>
      </c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3">
        <v>1</v>
      </c>
      <c r="P64" s="32"/>
      <c r="Q64" s="32"/>
      <c r="R64" s="32"/>
      <c r="S64" s="32"/>
      <c r="T64" s="32"/>
      <c r="U64" s="33"/>
      <c r="V64" s="32"/>
      <c r="W64" s="32"/>
      <c r="X64" s="32"/>
      <c r="Y64" s="32"/>
      <c r="Z64" s="32"/>
      <c r="AA64" s="31"/>
      <c r="AB64" s="31"/>
      <c r="AC64" s="3"/>
      <c r="AD64" s="3"/>
      <c r="AE64" s="3"/>
      <c r="AF64" s="3"/>
      <c r="AG64" s="3"/>
      <c r="AH64" s="3"/>
      <c r="AI64" s="3"/>
      <c r="AJ64" s="3"/>
      <c r="AK64" s="3"/>
      <c r="AL64" s="3"/>
    </row>
    <row r="65" spans="1:38" ht="11.25" customHeight="1">
      <c r="A65" s="35">
        <v>46</v>
      </c>
      <c r="B65" s="34" t="s">
        <v>50</v>
      </c>
      <c r="C65" s="40">
        <v>1</v>
      </c>
      <c r="D65" s="32"/>
      <c r="E65" s="32"/>
      <c r="F65" s="32"/>
      <c r="G65" s="33">
        <v>1</v>
      </c>
      <c r="H65" s="32"/>
      <c r="I65" s="40"/>
      <c r="J65" s="32"/>
      <c r="K65" s="33">
        <v>2</v>
      </c>
      <c r="L65" s="32"/>
      <c r="M65" s="33">
        <v>1</v>
      </c>
      <c r="N65" s="32"/>
      <c r="O65" s="40"/>
      <c r="P65" s="32"/>
      <c r="Q65" s="33">
        <v>1</v>
      </c>
      <c r="R65" s="32"/>
      <c r="S65" s="33">
        <v>1</v>
      </c>
      <c r="T65" s="32"/>
      <c r="U65" s="40">
        <v>2</v>
      </c>
      <c r="V65" s="32"/>
      <c r="W65" s="33">
        <v>3</v>
      </c>
      <c r="X65" s="32"/>
      <c r="Y65" s="33"/>
      <c r="Z65" s="32"/>
      <c r="AA65" s="31"/>
      <c r="AB65" s="31"/>
      <c r="AC65" s="3"/>
      <c r="AD65" s="3"/>
      <c r="AE65" s="3"/>
      <c r="AF65" s="3"/>
      <c r="AG65" s="3"/>
      <c r="AH65" s="3"/>
      <c r="AI65" s="3"/>
      <c r="AJ65" s="3"/>
      <c r="AK65" s="3"/>
      <c r="AL65" s="3"/>
    </row>
    <row r="66" spans="1:38" ht="11.25" customHeight="1">
      <c r="A66" s="35">
        <v>47</v>
      </c>
      <c r="B66" s="34" t="s">
        <v>49</v>
      </c>
      <c r="C66" s="32"/>
      <c r="D66" s="32"/>
      <c r="E66" s="32"/>
      <c r="F66" s="32"/>
      <c r="G66" s="33">
        <v>2</v>
      </c>
      <c r="H66" s="32"/>
      <c r="I66" s="33">
        <v>1</v>
      </c>
      <c r="J66" s="32"/>
      <c r="K66" s="33">
        <v>1</v>
      </c>
      <c r="L66" s="32"/>
      <c r="M66" s="33"/>
      <c r="N66" s="32"/>
      <c r="O66" s="33"/>
      <c r="P66" s="32"/>
      <c r="Q66" s="33">
        <v>1</v>
      </c>
      <c r="R66" s="32"/>
      <c r="S66" s="33">
        <v>1</v>
      </c>
      <c r="T66" s="32"/>
      <c r="U66" s="33"/>
      <c r="V66" s="32"/>
      <c r="W66" s="33"/>
      <c r="X66" s="32"/>
      <c r="Y66" s="33"/>
      <c r="Z66" s="32"/>
      <c r="AA66" s="31"/>
      <c r="AB66" s="31"/>
      <c r="AC66" s="3"/>
      <c r="AD66" s="3"/>
      <c r="AE66" s="3"/>
      <c r="AF66" s="3"/>
      <c r="AG66" s="3"/>
      <c r="AH66" s="3"/>
      <c r="AI66" s="3"/>
      <c r="AJ66" s="3"/>
      <c r="AK66" s="3"/>
      <c r="AL66" s="3"/>
    </row>
    <row r="67" spans="1:38" ht="11.25" customHeight="1">
      <c r="A67" s="35">
        <v>48</v>
      </c>
      <c r="B67" s="34" t="s">
        <v>48</v>
      </c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3">
        <v>2</v>
      </c>
      <c r="P67" s="32"/>
      <c r="Q67" s="32"/>
      <c r="R67" s="32"/>
      <c r="S67" s="32"/>
      <c r="T67" s="32"/>
      <c r="U67" s="33"/>
      <c r="V67" s="32"/>
      <c r="W67" s="33">
        <v>5</v>
      </c>
      <c r="X67" s="32"/>
      <c r="Y67" s="33">
        <f>1+2</f>
        <v>3</v>
      </c>
      <c r="Z67" s="32"/>
      <c r="AA67" s="31"/>
      <c r="AB67" s="31"/>
      <c r="AC67" s="3"/>
      <c r="AD67" s="3"/>
      <c r="AE67" s="3"/>
      <c r="AF67" s="3"/>
      <c r="AG67" s="3"/>
      <c r="AH67" s="3"/>
      <c r="AI67" s="3"/>
      <c r="AJ67" s="3"/>
      <c r="AK67" s="3"/>
      <c r="AL67" s="3"/>
    </row>
    <row r="68" spans="1:38" ht="11.25" customHeight="1">
      <c r="A68" s="35">
        <v>49</v>
      </c>
      <c r="B68" s="34" t="s">
        <v>47</v>
      </c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1"/>
      <c r="AB68" s="31"/>
      <c r="AC68" s="3"/>
      <c r="AD68" s="3"/>
      <c r="AE68" s="3"/>
      <c r="AF68" s="3"/>
      <c r="AG68" s="3"/>
      <c r="AH68" s="3"/>
      <c r="AI68" s="3"/>
      <c r="AJ68" s="3"/>
      <c r="AK68" s="3"/>
      <c r="AL68" s="3"/>
    </row>
    <row r="69" spans="1:38" ht="11.25" customHeight="1">
      <c r="A69" s="35">
        <v>50</v>
      </c>
      <c r="B69" s="34" t="s">
        <v>46</v>
      </c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1"/>
      <c r="AB69" s="31"/>
      <c r="AC69" s="3"/>
      <c r="AD69" s="3"/>
      <c r="AE69" s="3"/>
      <c r="AF69" s="3"/>
      <c r="AG69" s="3"/>
      <c r="AH69" s="3"/>
      <c r="AI69" s="3"/>
      <c r="AJ69" s="3"/>
      <c r="AK69" s="3"/>
      <c r="AL69" s="3"/>
    </row>
    <row r="70" spans="1:38" ht="11.25" customHeight="1">
      <c r="A70" s="35">
        <v>51</v>
      </c>
      <c r="B70" s="34" t="s">
        <v>45</v>
      </c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1"/>
      <c r="AB70" s="31"/>
      <c r="AC70" s="3"/>
      <c r="AD70" s="3"/>
      <c r="AE70" s="3"/>
      <c r="AF70" s="3"/>
      <c r="AG70" s="3"/>
      <c r="AH70" s="3"/>
      <c r="AI70" s="3"/>
      <c r="AJ70" s="3"/>
      <c r="AK70" s="3"/>
      <c r="AL70" s="3"/>
    </row>
    <row r="71" spans="1:38" ht="11.25" customHeight="1">
      <c r="A71" s="35">
        <v>52</v>
      </c>
      <c r="B71" s="34" t="s">
        <v>44</v>
      </c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1"/>
      <c r="AB71" s="31"/>
      <c r="AC71" s="3"/>
      <c r="AD71" s="3"/>
      <c r="AE71" s="3"/>
      <c r="AF71" s="3"/>
      <c r="AG71" s="3"/>
      <c r="AH71" s="3"/>
      <c r="AI71" s="3"/>
      <c r="AJ71" s="3"/>
      <c r="AK71" s="3"/>
      <c r="AL71" s="3"/>
    </row>
    <row r="72" spans="1:38" ht="11.25" customHeight="1">
      <c r="A72" s="35">
        <v>53</v>
      </c>
      <c r="B72" s="34" t="s">
        <v>43</v>
      </c>
      <c r="C72" s="33"/>
      <c r="D72" s="32"/>
      <c r="E72" s="33"/>
      <c r="F72" s="32"/>
      <c r="G72" s="33"/>
      <c r="H72" s="32"/>
      <c r="I72" s="33"/>
      <c r="J72" s="32"/>
      <c r="K72" s="33"/>
      <c r="L72" s="32"/>
      <c r="M72" s="33"/>
      <c r="N72" s="32"/>
      <c r="O72" s="33"/>
      <c r="P72" s="32"/>
      <c r="Q72" s="33"/>
      <c r="R72" s="32"/>
      <c r="S72" s="33"/>
      <c r="T72" s="32"/>
      <c r="U72" s="33"/>
      <c r="V72" s="32"/>
      <c r="W72" s="33"/>
      <c r="X72" s="32"/>
      <c r="Y72" s="33"/>
      <c r="Z72" s="32"/>
      <c r="AA72" s="31"/>
      <c r="AB72" s="31"/>
      <c r="AC72" s="3"/>
      <c r="AD72" s="3"/>
      <c r="AE72" s="3"/>
      <c r="AF72" s="3"/>
      <c r="AG72" s="3"/>
      <c r="AH72" s="3"/>
      <c r="AI72" s="3"/>
      <c r="AJ72" s="3"/>
      <c r="AK72" s="3"/>
      <c r="AL72" s="3"/>
    </row>
    <row r="73" spans="1:38" ht="11.25" customHeight="1">
      <c r="A73" s="35">
        <v>54</v>
      </c>
      <c r="B73" s="34" t="s">
        <v>42</v>
      </c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1"/>
      <c r="AB73" s="31"/>
      <c r="AC73" s="3"/>
      <c r="AD73" s="3"/>
      <c r="AE73" s="3"/>
      <c r="AF73" s="3"/>
      <c r="AG73" s="3"/>
      <c r="AH73" s="3"/>
      <c r="AI73" s="3"/>
      <c r="AJ73" s="3"/>
      <c r="AK73" s="3"/>
      <c r="AL73" s="3"/>
    </row>
    <row r="74" spans="1:38" ht="11.25" customHeight="1">
      <c r="A74" s="35">
        <v>55</v>
      </c>
      <c r="B74" s="34" t="s">
        <v>41</v>
      </c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1"/>
      <c r="AB74" s="31"/>
      <c r="AC74" s="3"/>
      <c r="AD74" s="3"/>
      <c r="AE74" s="3"/>
      <c r="AF74" s="3"/>
      <c r="AG74" s="3"/>
      <c r="AH74" s="3"/>
      <c r="AI74" s="3"/>
      <c r="AJ74" s="3"/>
      <c r="AK74" s="3"/>
      <c r="AL74" s="3"/>
    </row>
    <row r="75" spans="1:38" ht="11.25" customHeight="1">
      <c r="A75" s="35">
        <v>56</v>
      </c>
      <c r="B75" s="34" t="s">
        <v>40</v>
      </c>
      <c r="C75" s="40">
        <v>2</v>
      </c>
      <c r="D75" s="32"/>
      <c r="E75" s="32"/>
      <c r="F75" s="32"/>
      <c r="G75" s="32"/>
      <c r="H75" s="32"/>
      <c r="I75" s="40"/>
      <c r="J75" s="32"/>
      <c r="K75" s="32"/>
      <c r="L75" s="32"/>
      <c r="M75" s="32"/>
      <c r="N75" s="32"/>
      <c r="O75" s="40"/>
      <c r="P75" s="32"/>
      <c r="Q75" s="32"/>
      <c r="R75" s="32"/>
      <c r="S75" s="32"/>
      <c r="T75" s="32"/>
      <c r="U75" s="40"/>
      <c r="V75" s="32"/>
      <c r="W75" s="32"/>
      <c r="X75" s="32"/>
      <c r="Y75" s="32"/>
      <c r="Z75" s="32"/>
      <c r="AA75" s="31"/>
      <c r="AB75" s="31"/>
      <c r="AC75" s="3"/>
      <c r="AD75" s="3"/>
      <c r="AE75" s="3"/>
      <c r="AF75" s="3"/>
      <c r="AG75" s="3"/>
      <c r="AH75" s="3"/>
      <c r="AI75" s="3"/>
      <c r="AJ75" s="3"/>
      <c r="AK75" s="3"/>
      <c r="AL75" s="3"/>
    </row>
    <row r="76" spans="1:38" ht="11.25" customHeight="1">
      <c r="A76" s="35">
        <v>57</v>
      </c>
      <c r="B76" s="34" t="s">
        <v>39</v>
      </c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1"/>
      <c r="AB76" s="31"/>
      <c r="AC76" s="3"/>
      <c r="AD76" s="3"/>
      <c r="AE76" s="3"/>
      <c r="AF76" s="3"/>
      <c r="AG76" s="3"/>
      <c r="AH76" s="3"/>
      <c r="AI76" s="3"/>
      <c r="AJ76" s="3"/>
      <c r="AK76" s="3"/>
      <c r="AL76" s="3"/>
    </row>
    <row r="77" spans="1:38" ht="11.25" customHeight="1">
      <c r="A77" s="35">
        <v>58</v>
      </c>
      <c r="B77" s="34" t="s">
        <v>38</v>
      </c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1"/>
      <c r="AB77" s="31"/>
      <c r="AC77" s="3"/>
      <c r="AD77" s="3"/>
      <c r="AE77" s="3"/>
      <c r="AF77" s="3"/>
      <c r="AG77" s="3"/>
      <c r="AH77" s="3"/>
      <c r="AI77" s="3"/>
      <c r="AJ77" s="3"/>
      <c r="AK77" s="3"/>
      <c r="AL77" s="3"/>
    </row>
    <row r="78" spans="1:38" ht="11.25" customHeight="1">
      <c r="A78" s="35">
        <v>59</v>
      </c>
      <c r="B78" s="34" t="s">
        <v>37</v>
      </c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1"/>
      <c r="AB78" s="31"/>
      <c r="AC78" s="3"/>
      <c r="AD78" s="3"/>
      <c r="AE78" s="3"/>
      <c r="AF78" s="3"/>
      <c r="AG78" s="3"/>
      <c r="AH78" s="3"/>
      <c r="AI78" s="3"/>
      <c r="AJ78" s="3"/>
      <c r="AK78" s="3"/>
      <c r="AL78" s="3"/>
    </row>
    <row r="79" spans="1:38" ht="13.5" customHeight="1">
      <c r="A79" s="35">
        <v>60</v>
      </c>
      <c r="B79" s="46" t="s">
        <v>36</v>
      </c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3">
        <v>1</v>
      </c>
      <c r="T79" s="32"/>
      <c r="U79" s="32"/>
      <c r="V79" s="32"/>
      <c r="W79" s="32"/>
      <c r="X79" s="32"/>
      <c r="Y79" s="33"/>
      <c r="Z79" s="32"/>
      <c r="AA79" s="31"/>
      <c r="AB79" s="31"/>
      <c r="AC79" s="3"/>
      <c r="AD79" s="3"/>
      <c r="AE79" s="3"/>
      <c r="AF79" s="3"/>
      <c r="AG79" s="3"/>
      <c r="AH79" s="3"/>
      <c r="AI79" s="3"/>
      <c r="AJ79" s="3"/>
      <c r="AK79" s="3"/>
      <c r="AL79" s="3"/>
    </row>
    <row r="80" spans="1:38" ht="13.5" customHeight="1">
      <c r="A80" s="35">
        <v>61</v>
      </c>
      <c r="B80" s="34" t="s">
        <v>35</v>
      </c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1"/>
      <c r="AB80" s="31"/>
      <c r="AC80" s="3"/>
      <c r="AD80" s="3"/>
      <c r="AE80" s="3"/>
      <c r="AF80" s="3"/>
      <c r="AG80" s="3"/>
      <c r="AH80" s="3"/>
      <c r="AI80" s="3"/>
      <c r="AJ80" s="3"/>
      <c r="AK80" s="3"/>
      <c r="AL80" s="3"/>
    </row>
    <row r="81" spans="1:38" ht="13.5" customHeight="1">
      <c r="A81" s="45">
        <v>62</v>
      </c>
      <c r="B81" s="34" t="s">
        <v>34</v>
      </c>
      <c r="C81" s="32"/>
      <c r="D81" s="32"/>
      <c r="E81" s="32"/>
      <c r="F81" s="32"/>
      <c r="G81" s="40">
        <v>1</v>
      </c>
      <c r="H81" s="32"/>
      <c r="I81" s="32"/>
      <c r="J81" s="32"/>
      <c r="K81" s="32"/>
      <c r="L81" s="32"/>
      <c r="M81" s="40"/>
      <c r="N81" s="32"/>
      <c r="O81" s="32"/>
      <c r="P81" s="32"/>
      <c r="Q81" s="32"/>
      <c r="R81" s="32"/>
      <c r="S81" s="40"/>
      <c r="T81" s="32"/>
      <c r="U81" s="32"/>
      <c r="V81" s="32"/>
      <c r="W81" s="32"/>
      <c r="X81" s="32"/>
      <c r="Y81" s="40"/>
      <c r="Z81" s="32"/>
      <c r="AA81" s="31"/>
      <c r="AB81" s="31"/>
      <c r="AC81" s="3"/>
      <c r="AD81" s="3"/>
      <c r="AE81" s="3"/>
      <c r="AF81" s="3"/>
      <c r="AG81" s="3"/>
      <c r="AH81" s="3"/>
      <c r="AI81" s="3"/>
      <c r="AJ81" s="3"/>
      <c r="AK81" s="3"/>
      <c r="AL81" s="3"/>
    </row>
    <row r="82" spans="1:38" ht="13.5" customHeight="1">
      <c r="A82" s="44">
        <v>63</v>
      </c>
      <c r="B82" s="34" t="s">
        <v>33</v>
      </c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1"/>
      <c r="AB82" s="31"/>
      <c r="AC82" s="3"/>
      <c r="AD82" s="3"/>
      <c r="AE82" s="3"/>
      <c r="AF82" s="3"/>
      <c r="AG82" s="3"/>
      <c r="AH82" s="3"/>
      <c r="AI82" s="3"/>
      <c r="AJ82" s="3"/>
      <c r="AK82" s="3"/>
      <c r="AL82" s="3"/>
    </row>
    <row r="83" spans="1:38" ht="13.5" customHeight="1">
      <c r="A83" s="43" t="s">
        <v>32</v>
      </c>
      <c r="B83" s="42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  <c r="AA83" s="36"/>
      <c r="AB83" s="36"/>
    </row>
    <row r="84" spans="1:38" ht="13.5" customHeight="1">
      <c r="A84" s="35">
        <v>64</v>
      </c>
      <c r="B84" s="34" t="s">
        <v>31</v>
      </c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1"/>
      <c r="AB84" s="31"/>
      <c r="AC84" s="3"/>
      <c r="AD84" s="3"/>
      <c r="AE84" s="3"/>
      <c r="AF84" s="3"/>
      <c r="AG84" s="3"/>
      <c r="AH84" s="3"/>
      <c r="AI84" s="3"/>
      <c r="AJ84" s="3"/>
      <c r="AK84" s="3"/>
      <c r="AL84" s="3"/>
    </row>
    <row r="85" spans="1:38" ht="13.5" customHeight="1">
      <c r="A85" s="35">
        <v>65</v>
      </c>
      <c r="B85" s="34" t="s">
        <v>30</v>
      </c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1"/>
      <c r="AB85" s="31"/>
      <c r="AC85" s="3"/>
      <c r="AD85" s="3"/>
      <c r="AE85" s="3"/>
      <c r="AF85" s="3"/>
      <c r="AG85" s="3"/>
      <c r="AH85" s="3"/>
      <c r="AI85" s="3"/>
      <c r="AJ85" s="3"/>
      <c r="AK85" s="3"/>
      <c r="AL85" s="3"/>
    </row>
    <row r="86" spans="1:38" ht="13.5" customHeight="1">
      <c r="A86" s="35">
        <v>66</v>
      </c>
      <c r="B86" s="34" t="s">
        <v>29</v>
      </c>
      <c r="C86" s="32"/>
      <c r="D86" s="33"/>
      <c r="E86" s="32"/>
      <c r="F86" s="33"/>
      <c r="G86" s="32"/>
      <c r="H86" s="33"/>
      <c r="I86" s="32"/>
      <c r="J86" s="33"/>
      <c r="K86" s="32"/>
      <c r="L86" s="33"/>
      <c r="M86" s="32"/>
      <c r="N86" s="33"/>
      <c r="O86" s="32"/>
      <c r="P86" s="33"/>
      <c r="Q86" s="32"/>
      <c r="R86" s="33"/>
      <c r="S86" s="32"/>
      <c r="T86" s="33"/>
      <c r="U86" s="32"/>
      <c r="V86" s="33"/>
      <c r="W86" s="32"/>
      <c r="X86" s="33"/>
      <c r="Y86" s="32"/>
      <c r="Z86" s="33"/>
      <c r="AA86" s="31"/>
      <c r="AB86" s="31"/>
      <c r="AC86" s="3"/>
      <c r="AD86" s="3"/>
      <c r="AE86" s="3"/>
      <c r="AF86" s="3"/>
      <c r="AG86" s="3"/>
      <c r="AH86" s="3"/>
      <c r="AI86" s="3"/>
      <c r="AJ86" s="3"/>
      <c r="AK86" s="3"/>
      <c r="AL86" s="3"/>
    </row>
    <row r="87" spans="1:38" ht="11.25" customHeight="1">
      <c r="A87" s="35">
        <v>67</v>
      </c>
      <c r="B87" s="34" t="s">
        <v>28</v>
      </c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1"/>
      <c r="AB87" s="31"/>
      <c r="AC87" s="3"/>
      <c r="AD87" s="3"/>
      <c r="AE87" s="3"/>
      <c r="AF87" s="3"/>
      <c r="AG87" s="3"/>
      <c r="AH87" s="3"/>
      <c r="AI87" s="3"/>
      <c r="AJ87" s="3"/>
      <c r="AK87" s="3"/>
      <c r="AL87" s="3"/>
    </row>
    <row r="88" spans="1:38" ht="11.25" customHeight="1">
      <c r="A88" s="35">
        <v>68</v>
      </c>
      <c r="B88" s="34" t="s">
        <v>27</v>
      </c>
      <c r="C88" s="32"/>
      <c r="D88" s="33"/>
      <c r="E88" s="32"/>
      <c r="F88" s="33"/>
      <c r="G88" s="32"/>
      <c r="H88" s="33"/>
      <c r="I88" s="32"/>
      <c r="J88" s="33"/>
      <c r="K88" s="32"/>
      <c r="L88" s="33"/>
      <c r="M88" s="32"/>
      <c r="N88" s="33"/>
      <c r="O88" s="32"/>
      <c r="P88" s="33"/>
      <c r="Q88" s="32"/>
      <c r="R88" s="33"/>
      <c r="S88" s="32"/>
      <c r="T88" s="33"/>
      <c r="U88" s="32"/>
      <c r="V88" s="33"/>
      <c r="W88" s="32"/>
      <c r="X88" s="33"/>
      <c r="Y88" s="32"/>
      <c r="Z88" s="33"/>
      <c r="AA88" s="31"/>
      <c r="AB88" s="31"/>
      <c r="AC88" s="3"/>
      <c r="AD88" s="3"/>
      <c r="AE88" s="3"/>
      <c r="AF88" s="3"/>
      <c r="AG88" s="3"/>
      <c r="AH88" s="3"/>
      <c r="AI88" s="3"/>
      <c r="AJ88" s="3"/>
      <c r="AK88" s="3"/>
      <c r="AL88" s="3"/>
    </row>
    <row r="89" spans="1:38" ht="11.25" customHeight="1">
      <c r="A89" s="35">
        <v>69</v>
      </c>
      <c r="B89" s="34" t="s">
        <v>26</v>
      </c>
      <c r="C89" s="32"/>
      <c r="D89" s="33"/>
      <c r="E89" s="32"/>
      <c r="F89" s="33"/>
      <c r="G89" s="32"/>
      <c r="H89" s="33"/>
      <c r="I89" s="32"/>
      <c r="J89" s="33"/>
      <c r="K89" s="32"/>
      <c r="L89" s="33"/>
      <c r="M89" s="32"/>
      <c r="N89" s="33"/>
      <c r="O89" s="32"/>
      <c r="P89" s="33"/>
      <c r="Q89" s="32"/>
      <c r="R89" s="33"/>
      <c r="S89" s="32"/>
      <c r="T89" s="33"/>
      <c r="U89" s="40">
        <v>1</v>
      </c>
      <c r="V89" s="33"/>
      <c r="W89" s="32"/>
      <c r="X89" s="33"/>
      <c r="Y89" s="32"/>
      <c r="Z89" s="33"/>
      <c r="AA89" s="31"/>
      <c r="AB89" s="31"/>
      <c r="AC89" s="3"/>
      <c r="AD89" s="3"/>
      <c r="AE89" s="3"/>
      <c r="AF89" s="3"/>
      <c r="AG89" s="3"/>
      <c r="AH89" s="3"/>
      <c r="AI89" s="3"/>
      <c r="AJ89" s="3"/>
      <c r="AK89" s="3"/>
      <c r="AL89" s="3"/>
    </row>
    <row r="90" spans="1:38" ht="11.25" customHeight="1">
      <c r="A90" s="35">
        <v>70</v>
      </c>
      <c r="B90" s="34" t="s">
        <v>25</v>
      </c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1"/>
      <c r="AB90" s="31"/>
      <c r="AC90" s="3"/>
      <c r="AD90" s="3"/>
      <c r="AE90" s="3"/>
      <c r="AF90" s="3"/>
      <c r="AG90" s="3"/>
      <c r="AH90" s="3"/>
      <c r="AI90" s="3"/>
      <c r="AJ90" s="3"/>
      <c r="AK90" s="3"/>
      <c r="AL90" s="3"/>
    </row>
    <row r="91" spans="1:38" ht="11.25" customHeight="1">
      <c r="A91" s="35">
        <v>71</v>
      </c>
      <c r="B91" s="34" t="s">
        <v>24</v>
      </c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1"/>
      <c r="AB91" s="31"/>
      <c r="AC91" s="3"/>
      <c r="AD91" s="3"/>
      <c r="AE91" s="3"/>
      <c r="AF91" s="3"/>
      <c r="AG91" s="3"/>
      <c r="AH91" s="3"/>
      <c r="AI91" s="3"/>
      <c r="AJ91" s="3"/>
      <c r="AK91" s="3"/>
      <c r="AL91" s="3"/>
    </row>
    <row r="92" spans="1:38" ht="11.25" customHeight="1">
      <c r="A92" s="35">
        <v>72</v>
      </c>
      <c r="B92" s="34" t="s">
        <v>23</v>
      </c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1"/>
      <c r="AB92" s="31"/>
      <c r="AC92" s="3"/>
      <c r="AD92" s="3"/>
      <c r="AE92" s="3"/>
      <c r="AF92" s="3"/>
      <c r="AG92" s="3"/>
      <c r="AH92" s="3"/>
      <c r="AI92" s="3"/>
      <c r="AJ92" s="3"/>
      <c r="AK92" s="3"/>
      <c r="AL92" s="3"/>
    </row>
    <row r="93" spans="1:38" ht="11.25" customHeight="1">
      <c r="A93" s="35">
        <v>73</v>
      </c>
      <c r="B93" s="34" t="s">
        <v>22</v>
      </c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1"/>
      <c r="AB93" s="31"/>
      <c r="AC93" s="3"/>
      <c r="AD93" s="3"/>
      <c r="AE93" s="3"/>
      <c r="AF93" s="3"/>
      <c r="AG93" s="3"/>
      <c r="AH93" s="3"/>
      <c r="AI93" s="3"/>
      <c r="AJ93" s="3"/>
      <c r="AK93" s="3"/>
      <c r="AL93" s="3"/>
    </row>
    <row r="94" spans="1:38" ht="11.25" customHeight="1">
      <c r="A94" s="35">
        <v>74</v>
      </c>
      <c r="B94" s="34" t="s">
        <v>21</v>
      </c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1"/>
      <c r="AB94" s="31"/>
      <c r="AC94" s="3"/>
      <c r="AD94" s="3"/>
      <c r="AE94" s="3"/>
      <c r="AF94" s="3"/>
      <c r="AG94" s="3"/>
      <c r="AH94" s="3"/>
      <c r="AI94" s="3"/>
      <c r="AJ94" s="3"/>
      <c r="AK94" s="3"/>
      <c r="AL94" s="3"/>
    </row>
    <row r="95" spans="1:38" ht="12.75" customHeight="1">
      <c r="A95" s="35">
        <v>75</v>
      </c>
      <c r="B95" s="34" t="s">
        <v>20</v>
      </c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1"/>
      <c r="AB95" s="31"/>
      <c r="AC95" s="3"/>
      <c r="AD95" s="3"/>
      <c r="AE95" s="3"/>
      <c r="AF95" s="3"/>
      <c r="AG95" s="3"/>
      <c r="AH95" s="3"/>
      <c r="AI95" s="3"/>
      <c r="AJ95" s="3"/>
      <c r="AK95" s="3"/>
      <c r="AL95" s="3"/>
    </row>
    <row r="96" spans="1:38" ht="12.75" customHeight="1">
      <c r="A96" s="35">
        <v>76</v>
      </c>
      <c r="B96" s="34" t="s">
        <v>19</v>
      </c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1"/>
      <c r="AB96" s="31"/>
      <c r="AC96" s="3"/>
      <c r="AD96" s="3"/>
      <c r="AE96" s="3"/>
      <c r="AF96" s="3"/>
      <c r="AG96" s="3"/>
      <c r="AH96" s="3"/>
      <c r="AI96" s="3"/>
      <c r="AJ96" s="3"/>
      <c r="AK96" s="3"/>
      <c r="AL96" s="3"/>
    </row>
    <row r="97" spans="1:38" ht="12.75" customHeight="1">
      <c r="A97" s="39" t="s">
        <v>18</v>
      </c>
      <c r="B97" s="38"/>
      <c r="C97" s="37"/>
      <c r="D97" s="41"/>
      <c r="E97" s="37"/>
      <c r="F97" s="41"/>
      <c r="G97" s="37"/>
      <c r="H97" s="41"/>
      <c r="I97" s="37"/>
      <c r="J97" s="41"/>
      <c r="K97" s="37"/>
      <c r="L97" s="41"/>
      <c r="M97" s="37"/>
      <c r="N97" s="41"/>
      <c r="O97" s="37"/>
      <c r="P97" s="41"/>
      <c r="Q97" s="37"/>
      <c r="R97" s="41"/>
      <c r="S97" s="37"/>
      <c r="T97" s="41"/>
      <c r="U97" s="37"/>
      <c r="V97" s="41"/>
      <c r="W97" s="37"/>
      <c r="X97" s="41"/>
      <c r="Y97" s="37"/>
      <c r="Z97" s="41"/>
      <c r="AA97" s="36"/>
      <c r="AB97" s="36"/>
    </row>
    <row r="98" spans="1:38" ht="12.75" customHeight="1">
      <c r="A98" s="35">
        <v>77</v>
      </c>
      <c r="B98" s="34" t="s">
        <v>17</v>
      </c>
      <c r="C98" s="32"/>
      <c r="D98" s="32"/>
      <c r="E98" s="33"/>
      <c r="F98" s="32"/>
      <c r="G98" s="32"/>
      <c r="H98" s="32"/>
      <c r="I98" s="32"/>
      <c r="J98" s="32"/>
      <c r="K98" s="33"/>
      <c r="L98" s="32"/>
      <c r="M98" s="32"/>
      <c r="N98" s="32"/>
      <c r="O98" s="32"/>
      <c r="P98" s="32"/>
      <c r="Q98" s="33"/>
      <c r="R98" s="32"/>
      <c r="S98" s="32"/>
      <c r="T98" s="32"/>
      <c r="U98" s="32"/>
      <c r="V98" s="32"/>
      <c r="W98" s="33"/>
      <c r="X98" s="32"/>
      <c r="Y98" s="32"/>
      <c r="Z98" s="32"/>
      <c r="AA98" s="31"/>
      <c r="AB98" s="31"/>
      <c r="AC98" s="3"/>
      <c r="AD98" s="3"/>
      <c r="AE98" s="3"/>
      <c r="AF98" s="3"/>
      <c r="AG98" s="3"/>
      <c r="AH98" s="3"/>
      <c r="AI98" s="3"/>
      <c r="AJ98" s="3"/>
      <c r="AK98" s="3"/>
      <c r="AL98" s="3"/>
    </row>
    <row r="99" spans="1:38" ht="12.75" customHeight="1">
      <c r="A99" s="35">
        <v>78</v>
      </c>
      <c r="B99" s="34" t="s">
        <v>16</v>
      </c>
      <c r="C99" s="40">
        <v>2</v>
      </c>
      <c r="D99" s="32"/>
      <c r="E99" s="33">
        <v>2</v>
      </c>
      <c r="F99" s="32"/>
      <c r="G99" s="40">
        <v>2</v>
      </c>
      <c r="H99" s="32"/>
      <c r="I99" s="40"/>
      <c r="J99" s="32"/>
      <c r="K99" s="33">
        <v>1</v>
      </c>
      <c r="L99" s="32"/>
      <c r="M99" s="40">
        <v>1</v>
      </c>
      <c r="N99" s="32"/>
      <c r="O99" s="40">
        <v>1</v>
      </c>
      <c r="P99" s="32"/>
      <c r="Q99" s="33"/>
      <c r="R99" s="32"/>
      <c r="S99" s="40">
        <v>1</v>
      </c>
      <c r="T99" s="32"/>
      <c r="U99" s="40">
        <v>3</v>
      </c>
      <c r="V99" s="32"/>
      <c r="W99" s="33"/>
      <c r="X99" s="32"/>
      <c r="Y99" s="40"/>
      <c r="Z99" s="32"/>
      <c r="AA99" s="31"/>
      <c r="AB99" s="31"/>
      <c r="AC99" s="3"/>
      <c r="AD99" s="3"/>
      <c r="AE99" s="3"/>
      <c r="AF99" s="3"/>
      <c r="AG99" s="3"/>
      <c r="AH99" s="3"/>
      <c r="AI99" s="3"/>
      <c r="AJ99" s="3"/>
      <c r="AK99" s="3"/>
      <c r="AL99" s="3"/>
    </row>
    <row r="100" spans="1:38" ht="12.75" customHeight="1">
      <c r="A100" s="35">
        <v>79</v>
      </c>
      <c r="B100" s="34" t="s">
        <v>15</v>
      </c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1"/>
      <c r="AB100" s="31"/>
      <c r="AC100" s="3"/>
      <c r="AD100" s="3"/>
      <c r="AE100" s="3"/>
      <c r="AF100" s="3"/>
      <c r="AG100" s="3"/>
      <c r="AH100" s="3"/>
      <c r="AI100" s="3"/>
      <c r="AJ100" s="3"/>
      <c r="AK100" s="3"/>
      <c r="AL100" s="3"/>
    </row>
    <row r="101" spans="1:38" ht="15.75" customHeight="1">
      <c r="A101" s="35">
        <v>80</v>
      </c>
      <c r="B101" s="34" t="s">
        <v>14</v>
      </c>
      <c r="C101" s="40">
        <v>1</v>
      </c>
      <c r="D101" s="32"/>
      <c r="E101" s="32"/>
      <c r="F101" s="32"/>
      <c r="G101" s="32"/>
      <c r="H101" s="32"/>
      <c r="I101" s="40"/>
      <c r="J101" s="32"/>
      <c r="K101" s="33">
        <v>1</v>
      </c>
      <c r="L101" s="32"/>
      <c r="M101" s="32"/>
      <c r="N101" s="32"/>
      <c r="O101" s="40">
        <v>1</v>
      </c>
      <c r="P101" s="32"/>
      <c r="Q101" s="33"/>
      <c r="R101" s="32"/>
      <c r="S101" s="32"/>
      <c r="T101" s="32"/>
      <c r="U101" s="40"/>
      <c r="V101" s="32"/>
      <c r="W101" s="33"/>
      <c r="X101" s="32"/>
      <c r="Y101" s="33">
        <v>2</v>
      </c>
      <c r="Z101" s="32"/>
      <c r="AA101" s="31"/>
      <c r="AB101" s="31"/>
      <c r="AC101" s="3"/>
      <c r="AD101" s="3"/>
      <c r="AE101" s="3"/>
      <c r="AF101" s="3"/>
      <c r="AG101" s="3"/>
      <c r="AH101" s="3"/>
      <c r="AI101" s="3"/>
      <c r="AJ101" s="3"/>
      <c r="AK101" s="3"/>
      <c r="AL101" s="3"/>
    </row>
    <row r="102" spans="1:38" ht="15.75" customHeight="1">
      <c r="A102" s="35">
        <v>81</v>
      </c>
      <c r="B102" s="34" t="s">
        <v>13</v>
      </c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1"/>
      <c r="AB102" s="31"/>
      <c r="AC102" s="3"/>
      <c r="AD102" s="3"/>
      <c r="AE102" s="3"/>
      <c r="AF102" s="3"/>
      <c r="AG102" s="3"/>
      <c r="AH102" s="3"/>
      <c r="AI102" s="3"/>
      <c r="AJ102" s="3"/>
      <c r="AK102" s="3"/>
      <c r="AL102" s="3"/>
    </row>
    <row r="103" spans="1:38" ht="15.75" customHeight="1">
      <c r="A103" s="35">
        <v>82</v>
      </c>
      <c r="B103" s="34" t="s">
        <v>12</v>
      </c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1"/>
      <c r="AB103" s="31"/>
      <c r="AC103" s="3"/>
      <c r="AD103" s="3"/>
      <c r="AE103" s="3"/>
      <c r="AF103" s="3"/>
      <c r="AG103" s="3"/>
      <c r="AH103" s="3"/>
      <c r="AI103" s="3"/>
      <c r="AJ103" s="3"/>
      <c r="AK103" s="3"/>
      <c r="AL103" s="3"/>
    </row>
    <row r="104" spans="1:38" ht="15.75" customHeight="1">
      <c r="A104" s="39" t="s">
        <v>11</v>
      </c>
      <c r="B104" s="38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37"/>
      <c r="U104" s="37"/>
      <c r="V104" s="37"/>
      <c r="W104" s="37"/>
      <c r="X104" s="37"/>
      <c r="Y104" s="37"/>
      <c r="Z104" s="37"/>
      <c r="AA104" s="36"/>
      <c r="AB104" s="36"/>
      <c r="AC104" s="3"/>
      <c r="AD104" s="3"/>
      <c r="AE104" s="3"/>
      <c r="AF104" s="3"/>
      <c r="AG104" s="3"/>
      <c r="AH104" s="3"/>
      <c r="AI104" s="3"/>
      <c r="AJ104" s="3"/>
      <c r="AK104" s="3"/>
      <c r="AL104" s="3"/>
    </row>
    <row r="105" spans="1:38" ht="15.75" customHeight="1">
      <c r="A105" s="35">
        <v>82</v>
      </c>
      <c r="B105" s="34" t="s">
        <v>10</v>
      </c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>
        <v>1</v>
      </c>
      <c r="R105" s="32"/>
      <c r="S105" s="32"/>
      <c r="T105" s="32"/>
      <c r="U105" s="32"/>
      <c r="V105" s="32"/>
      <c r="W105" s="32"/>
      <c r="X105" s="32"/>
      <c r="Y105" s="33">
        <v>2</v>
      </c>
      <c r="Z105" s="32"/>
      <c r="AA105" s="31"/>
      <c r="AB105" s="31"/>
      <c r="AC105" s="3"/>
      <c r="AD105" s="3"/>
      <c r="AE105" s="3"/>
      <c r="AF105" s="3"/>
      <c r="AG105" s="3"/>
      <c r="AH105" s="3"/>
      <c r="AI105" s="3"/>
      <c r="AJ105" s="3"/>
      <c r="AK105" s="3"/>
      <c r="AL105" s="3"/>
    </row>
    <row r="106" spans="1:38" ht="15.75" customHeight="1">
      <c r="A106" s="30"/>
      <c r="B106" s="29" t="s">
        <v>9</v>
      </c>
      <c r="C106" s="28">
        <f>SUM(C12:C105)</f>
        <v>524</v>
      </c>
      <c r="D106" s="28">
        <f>SUM(D12:D105)</f>
        <v>0</v>
      </c>
      <c r="E106" s="28">
        <f>SUM(E12:E105)</f>
        <v>437</v>
      </c>
      <c r="F106" s="28">
        <f>SUM(F12:F105)</f>
        <v>0</v>
      </c>
      <c r="G106" s="28">
        <f>SUM(G12:G105)</f>
        <v>565</v>
      </c>
      <c r="H106" s="28">
        <f>SUM(H12:H105)</f>
        <v>0</v>
      </c>
      <c r="I106" s="28">
        <f>SUM(I12:I105)</f>
        <v>426</v>
      </c>
      <c r="J106" s="28"/>
      <c r="K106" s="28">
        <f>SUM(K12:K105)</f>
        <v>632</v>
      </c>
      <c r="L106" s="28">
        <f>SUM(L12:L105)</f>
        <v>0</v>
      </c>
      <c r="M106" s="28">
        <f>SUM(M12:M105)</f>
        <v>550</v>
      </c>
      <c r="N106" s="28">
        <f>SUM(N12:N105)</f>
        <v>0</v>
      </c>
      <c r="O106" s="28">
        <f>SUM(O12:O105)</f>
        <v>778</v>
      </c>
      <c r="P106" s="28">
        <f>SUM(P12:P105)</f>
        <v>0</v>
      </c>
      <c r="Q106" s="28">
        <f>SUM(Q12:Q105)</f>
        <v>613</v>
      </c>
      <c r="R106" s="28">
        <f>SUM(R12:R105)</f>
        <v>0</v>
      </c>
      <c r="S106" s="28">
        <f>SUM(S12:S105)</f>
        <v>416</v>
      </c>
      <c r="T106" s="28">
        <f>SUM(T12:T105)</f>
        <v>0</v>
      </c>
      <c r="U106" s="28">
        <f>SUM(U12:U105)</f>
        <v>690</v>
      </c>
      <c r="V106" s="28">
        <f>SUM(V12:V105)</f>
        <v>0</v>
      </c>
      <c r="W106" s="28">
        <f>SUM(W12:W105)</f>
        <v>467</v>
      </c>
      <c r="X106" s="28">
        <f>SUM(X12:X105)</f>
        <v>0</v>
      </c>
      <c r="Y106" s="28">
        <f>SUM(Y12:Y105)</f>
        <v>485</v>
      </c>
      <c r="Z106" s="27">
        <f>SUM(Z12:Z105)</f>
        <v>0</v>
      </c>
      <c r="AA106" s="26">
        <f>SUM(AA12:AA105)</f>
        <v>0</v>
      </c>
      <c r="AB106" s="26"/>
    </row>
    <row r="107" spans="1:38" ht="15.75" customHeight="1" thickBot="1">
      <c r="A107" s="25" t="s">
        <v>8</v>
      </c>
      <c r="B107" s="24"/>
      <c r="C107" s="23">
        <f>C106+D106</f>
        <v>524</v>
      </c>
      <c r="D107" s="21"/>
      <c r="E107" s="22">
        <f>E106+F106</f>
        <v>437</v>
      </c>
      <c r="F107" s="21"/>
      <c r="G107" s="22">
        <f>G106+H106</f>
        <v>565</v>
      </c>
      <c r="H107" s="21"/>
      <c r="I107" s="23">
        <f>I106+J106</f>
        <v>426</v>
      </c>
      <c r="J107" s="21"/>
      <c r="K107" s="22">
        <f>K106+L106</f>
        <v>632</v>
      </c>
      <c r="L107" s="21"/>
      <c r="M107" s="22">
        <f>M106+N106</f>
        <v>550</v>
      </c>
      <c r="N107" s="21"/>
      <c r="O107" s="23">
        <f>O106+P106</f>
        <v>778</v>
      </c>
      <c r="P107" s="21"/>
      <c r="Q107" s="22">
        <f>Q106+R106</f>
        <v>613</v>
      </c>
      <c r="R107" s="21"/>
      <c r="S107" s="22">
        <f>S106+T106</f>
        <v>416</v>
      </c>
      <c r="T107" s="21"/>
      <c r="U107" s="20">
        <f>U106+V106</f>
        <v>690</v>
      </c>
      <c r="V107" s="19"/>
      <c r="W107" s="20">
        <f>W106+X106</f>
        <v>467</v>
      </c>
      <c r="X107" s="19"/>
      <c r="Y107" s="20">
        <f>Y106+Z106</f>
        <v>485</v>
      </c>
      <c r="Z107" s="19"/>
      <c r="AA107" s="18">
        <f>U107+W107+Y107</f>
        <v>1642</v>
      </c>
      <c r="AB107" s="18"/>
    </row>
    <row r="108" spans="1:38" ht="15.75" customHeight="1" thickBot="1">
      <c r="A108" s="17" t="s">
        <v>7</v>
      </c>
      <c r="B108" s="14"/>
      <c r="C108" s="16">
        <f>C107+E107+G107</f>
        <v>1526</v>
      </c>
      <c r="D108" s="14"/>
      <c r="E108" s="14"/>
      <c r="F108" s="14"/>
      <c r="G108" s="14"/>
      <c r="H108" s="13"/>
      <c r="I108" s="15">
        <f>I107+K107+M107</f>
        <v>1608</v>
      </c>
      <c r="J108" s="14"/>
      <c r="K108" s="14"/>
      <c r="L108" s="14"/>
      <c r="M108" s="14"/>
      <c r="N108" s="13"/>
      <c r="O108" s="15">
        <f>O107+Q107+S107</f>
        <v>1807</v>
      </c>
      <c r="P108" s="14"/>
      <c r="Q108" s="14"/>
      <c r="R108" s="14"/>
      <c r="S108" s="14"/>
      <c r="T108" s="13"/>
      <c r="U108" s="15">
        <f>U107+W107+Y107</f>
        <v>1642</v>
      </c>
      <c r="V108" s="14"/>
      <c r="W108" s="14"/>
      <c r="X108" s="14"/>
      <c r="Y108" s="14"/>
      <c r="Z108" s="13"/>
      <c r="AA108" s="12">
        <f>C108+I108+O108+U108</f>
        <v>6583</v>
      </c>
      <c r="AB108" s="12"/>
    </row>
    <row r="109" spans="1:38" ht="15.75" customHeight="1">
      <c r="A109" s="7"/>
      <c r="B109" s="9" t="s">
        <v>6</v>
      </c>
      <c r="C109" s="2"/>
      <c r="D109" s="2"/>
      <c r="E109" s="1"/>
      <c r="F109" s="1"/>
      <c r="H109" s="10"/>
      <c r="AA109" s="10"/>
      <c r="AB109" s="10"/>
    </row>
    <row r="110" spans="1:38" ht="15.75" customHeight="1">
      <c r="A110" s="7"/>
      <c r="B110" s="9" t="s">
        <v>5</v>
      </c>
      <c r="C110" s="2"/>
      <c r="D110" s="2"/>
      <c r="E110" s="1"/>
      <c r="F110" s="1"/>
      <c r="J110" s="10"/>
      <c r="Q110" s="9" t="s">
        <v>4</v>
      </c>
    </row>
    <row r="111" spans="1:38" ht="15.75" customHeight="1">
      <c r="A111" s="7"/>
      <c r="C111" s="2"/>
      <c r="D111" s="2"/>
      <c r="E111" s="1"/>
      <c r="F111" s="1"/>
      <c r="J111" s="10"/>
      <c r="AA111" s="11"/>
      <c r="AB111" s="11"/>
    </row>
    <row r="112" spans="1:38" ht="15.75" customHeight="1">
      <c r="A112" s="7"/>
      <c r="C112" s="2"/>
      <c r="D112" s="2"/>
      <c r="E112" s="1"/>
      <c r="F112" s="1"/>
      <c r="G112" s="10"/>
      <c r="Y112" s="11"/>
      <c r="AA112" s="11"/>
    </row>
    <row r="113" spans="1:26" ht="15.75" customHeight="1">
      <c r="A113" s="7"/>
      <c r="C113" s="2"/>
      <c r="D113" s="2"/>
      <c r="E113" s="1"/>
      <c r="F113" s="1"/>
      <c r="G113" s="10"/>
      <c r="H113" s="10"/>
      <c r="I113" s="11"/>
      <c r="N113" s="10"/>
      <c r="O113" s="10"/>
      <c r="P113" s="10"/>
    </row>
    <row r="114" spans="1:26" ht="15.75" customHeight="1">
      <c r="A114" s="7"/>
      <c r="B114" s="8" t="s">
        <v>3</v>
      </c>
      <c r="C114" s="2"/>
      <c r="D114" s="2"/>
      <c r="E114" s="1"/>
      <c r="F114" s="1"/>
      <c r="H114" s="10"/>
      <c r="N114" s="10"/>
      <c r="O114" s="10"/>
      <c r="P114" s="10"/>
      <c r="Q114" s="9" t="s">
        <v>2</v>
      </c>
    </row>
    <row r="115" spans="1:26" ht="15.75" customHeight="1">
      <c r="A115" s="7"/>
      <c r="B115" s="7" t="s">
        <v>1</v>
      </c>
      <c r="C115" s="2"/>
      <c r="D115" s="2"/>
      <c r="E115" s="1"/>
      <c r="F115" s="1"/>
      <c r="L115" s="7"/>
      <c r="M115" s="6"/>
      <c r="N115" s="6"/>
      <c r="O115" s="6"/>
      <c r="P115" s="6"/>
      <c r="Q115" s="7" t="s">
        <v>0</v>
      </c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15.75" customHeight="1">
      <c r="A116" s="7"/>
      <c r="B116" s="7"/>
      <c r="C116" s="6"/>
      <c r="D116" s="6"/>
      <c r="E116" s="1"/>
      <c r="F116" s="1"/>
      <c r="L116" s="7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15.75" customHeight="1">
      <c r="C117" s="2"/>
      <c r="D117" s="2"/>
      <c r="E117" s="1"/>
      <c r="F117" s="1"/>
      <c r="L117" s="7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15.75" customHeight="1">
      <c r="C118" s="2"/>
      <c r="D118" s="2"/>
      <c r="E118" s="1"/>
      <c r="F118" s="1"/>
      <c r="L118" s="7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15.75" customHeight="1">
      <c r="B119" s="3"/>
      <c r="C119" s="2"/>
      <c r="D119" s="2"/>
      <c r="E119" s="1"/>
      <c r="F119" s="1"/>
      <c r="L119" s="8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15.75" customHeight="1">
      <c r="A120" s="5"/>
      <c r="B120" s="3"/>
      <c r="C120" s="2"/>
      <c r="D120" s="2"/>
      <c r="E120" s="1"/>
      <c r="F120" s="1"/>
      <c r="L120" s="7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15.75" customHeight="1">
      <c r="B121" s="3"/>
      <c r="C121" s="2"/>
      <c r="D121" s="2"/>
      <c r="E121" s="1"/>
      <c r="F121" s="1"/>
    </row>
    <row r="122" spans="1:26" ht="15.75" customHeight="1">
      <c r="A122" s="5"/>
      <c r="B122" s="3"/>
      <c r="C122" s="2"/>
      <c r="D122" s="2"/>
      <c r="E122" s="1"/>
      <c r="F122" s="1"/>
    </row>
    <row r="123" spans="1:26" ht="15.75" customHeight="1">
      <c r="B123" s="3"/>
      <c r="C123" s="2"/>
      <c r="D123" s="2"/>
      <c r="E123" s="1"/>
      <c r="F123" s="1"/>
    </row>
    <row r="124" spans="1:26" ht="15.75" customHeight="1">
      <c r="B124" s="3"/>
      <c r="C124" s="2"/>
      <c r="D124" s="2"/>
      <c r="E124" s="1"/>
      <c r="F124" s="1"/>
    </row>
    <row r="125" spans="1:26" ht="15.75" customHeight="1">
      <c r="B125" s="3"/>
      <c r="C125" s="2"/>
      <c r="D125" s="2"/>
      <c r="E125" s="1"/>
      <c r="F125" s="1"/>
    </row>
    <row r="126" spans="1:26" ht="15.75" customHeight="1">
      <c r="B126" s="3"/>
    </row>
    <row r="127" spans="1:26" ht="15.75" customHeight="1">
      <c r="B127" s="3"/>
    </row>
    <row r="128" spans="1:26" ht="15.75" customHeight="1">
      <c r="B128" s="3"/>
    </row>
    <row r="129" spans="2:6" ht="15.75" customHeight="1">
      <c r="B129" s="3"/>
    </row>
    <row r="130" spans="2:6" ht="15.75" customHeight="1">
      <c r="B130" s="4"/>
    </row>
    <row r="131" spans="2:6" ht="15.75" customHeight="1">
      <c r="B131" s="3"/>
    </row>
    <row r="132" spans="2:6" ht="15.75" customHeight="1">
      <c r="B132" s="3"/>
    </row>
    <row r="133" spans="2:6" ht="15.75" customHeight="1">
      <c r="B133" s="3"/>
    </row>
    <row r="134" spans="2:6" ht="15.75" customHeight="1">
      <c r="B134" s="3"/>
    </row>
    <row r="135" spans="2:6" ht="15.75" customHeight="1">
      <c r="B135" s="3"/>
    </row>
    <row r="136" spans="2:6" ht="15.75" customHeight="1">
      <c r="B136" s="3"/>
    </row>
    <row r="137" spans="2:6" ht="15.75" customHeight="1">
      <c r="C137" s="2"/>
      <c r="D137" s="2"/>
      <c r="E137" s="1"/>
      <c r="F137" s="1"/>
    </row>
    <row r="138" spans="2:6" ht="15.75" customHeight="1">
      <c r="C138" s="2"/>
      <c r="D138" s="2"/>
      <c r="E138" s="1"/>
      <c r="F138" s="1"/>
    </row>
    <row r="139" spans="2:6" ht="15.75" customHeight="1">
      <c r="C139" s="2"/>
      <c r="D139" s="2"/>
      <c r="E139" s="1"/>
      <c r="F139" s="1"/>
    </row>
    <row r="140" spans="2:6" ht="15.75" customHeight="1">
      <c r="C140" s="2"/>
      <c r="D140" s="2"/>
      <c r="E140" s="1"/>
      <c r="F140" s="1"/>
    </row>
    <row r="141" spans="2:6" ht="15.75" customHeight="1">
      <c r="C141" s="2"/>
      <c r="D141" s="2"/>
      <c r="E141" s="1"/>
      <c r="F141" s="1"/>
    </row>
    <row r="142" spans="2:6" ht="15.75" customHeight="1">
      <c r="C142" s="2"/>
      <c r="D142" s="2"/>
      <c r="E142" s="1"/>
      <c r="F142" s="1"/>
    </row>
    <row r="143" spans="2:6" ht="15.75" customHeight="1">
      <c r="C143" s="2"/>
      <c r="D143" s="2"/>
      <c r="E143" s="1"/>
      <c r="F143" s="1"/>
    </row>
    <row r="144" spans="2:6" ht="15.75" customHeight="1">
      <c r="C144" s="2"/>
      <c r="D144" s="2"/>
      <c r="E144" s="1"/>
      <c r="F144" s="1"/>
    </row>
    <row r="145" spans="3:6" ht="15.75" customHeight="1">
      <c r="C145" s="2"/>
      <c r="D145" s="2"/>
      <c r="E145" s="1"/>
      <c r="F145" s="1"/>
    </row>
    <row r="146" spans="3:6" ht="15.75" customHeight="1">
      <c r="C146" s="2"/>
      <c r="D146" s="2"/>
      <c r="E146" s="1"/>
      <c r="F146" s="1"/>
    </row>
    <row r="147" spans="3:6" ht="15.75" customHeight="1">
      <c r="C147" s="2"/>
      <c r="D147" s="2"/>
      <c r="E147" s="1"/>
      <c r="F147" s="1"/>
    </row>
    <row r="148" spans="3:6" ht="15.75" customHeight="1">
      <c r="C148" s="2"/>
      <c r="D148" s="2"/>
      <c r="E148" s="1"/>
      <c r="F148" s="1"/>
    </row>
    <row r="149" spans="3:6" ht="15.75" customHeight="1">
      <c r="C149" s="2"/>
      <c r="D149" s="2"/>
      <c r="E149" s="1"/>
      <c r="F149" s="1"/>
    </row>
    <row r="150" spans="3:6" ht="15.75" customHeight="1">
      <c r="C150" s="2"/>
      <c r="D150" s="2"/>
      <c r="E150" s="1"/>
      <c r="F150" s="1"/>
    </row>
    <row r="151" spans="3:6" ht="15.75" customHeight="1">
      <c r="C151" s="2"/>
      <c r="D151" s="2"/>
      <c r="E151" s="1"/>
      <c r="F151" s="1"/>
    </row>
    <row r="152" spans="3:6" ht="15.75" customHeight="1">
      <c r="C152" s="2"/>
      <c r="D152" s="2"/>
      <c r="E152" s="1"/>
      <c r="F152" s="1"/>
    </row>
    <row r="153" spans="3:6" ht="15.75" customHeight="1">
      <c r="C153" s="2"/>
      <c r="D153" s="2"/>
      <c r="E153" s="1"/>
      <c r="F153" s="1"/>
    </row>
    <row r="154" spans="3:6" ht="15.75" customHeight="1">
      <c r="C154" s="2"/>
      <c r="D154" s="2"/>
      <c r="E154" s="1"/>
      <c r="F154" s="1"/>
    </row>
    <row r="155" spans="3:6" ht="15.75" customHeight="1">
      <c r="C155" s="2"/>
      <c r="D155" s="2"/>
      <c r="E155" s="1"/>
      <c r="F155" s="1"/>
    </row>
    <row r="156" spans="3:6" ht="15.75" customHeight="1">
      <c r="C156" s="2"/>
      <c r="D156" s="2"/>
      <c r="E156" s="1"/>
      <c r="F156" s="1"/>
    </row>
    <row r="157" spans="3:6" ht="15.75" customHeight="1">
      <c r="C157" s="2"/>
      <c r="D157" s="2"/>
      <c r="E157" s="1"/>
      <c r="F157" s="1"/>
    </row>
    <row r="158" spans="3:6" ht="15.75" customHeight="1">
      <c r="C158" s="2"/>
      <c r="D158" s="2"/>
      <c r="E158" s="1"/>
      <c r="F158" s="1"/>
    </row>
    <row r="159" spans="3:6" ht="15.75" customHeight="1">
      <c r="C159" s="2"/>
      <c r="D159" s="2"/>
      <c r="E159" s="1"/>
      <c r="F159" s="1"/>
    </row>
    <row r="160" spans="3:6" ht="15.75" customHeight="1">
      <c r="C160" s="2"/>
      <c r="D160" s="2"/>
      <c r="E160" s="1"/>
      <c r="F160" s="1"/>
    </row>
    <row r="161" spans="3:6" ht="15.75" customHeight="1">
      <c r="C161" s="2"/>
      <c r="D161" s="2"/>
      <c r="E161" s="1"/>
      <c r="F161" s="1"/>
    </row>
    <row r="162" spans="3:6" ht="15.75" customHeight="1">
      <c r="C162" s="2"/>
      <c r="D162" s="2"/>
      <c r="E162" s="1"/>
      <c r="F162" s="1"/>
    </row>
    <row r="163" spans="3:6" ht="15.75" customHeight="1">
      <c r="C163" s="2"/>
      <c r="D163" s="2"/>
      <c r="E163" s="1"/>
      <c r="F163" s="1"/>
    </row>
    <row r="164" spans="3:6" ht="15.75" customHeight="1">
      <c r="C164" s="2"/>
      <c r="D164" s="2"/>
      <c r="E164" s="1"/>
      <c r="F164" s="1"/>
    </row>
    <row r="165" spans="3:6" ht="15.75" customHeight="1">
      <c r="C165" s="2"/>
      <c r="D165" s="2"/>
      <c r="E165" s="1"/>
      <c r="F165" s="1"/>
    </row>
    <row r="166" spans="3:6" ht="15.75" customHeight="1">
      <c r="C166" s="2"/>
      <c r="D166" s="2"/>
      <c r="E166" s="1"/>
      <c r="F166" s="1"/>
    </row>
    <row r="167" spans="3:6" ht="15.75" customHeight="1">
      <c r="C167" s="2"/>
      <c r="D167" s="2"/>
      <c r="E167" s="1"/>
      <c r="F167" s="1"/>
    </row>
    <row r="168" spans="3:6" ht="15.75" customHeight="1">
      <c r="C168" s="2"/>
      <c r="D168" s="2"/>
      <c r="E168" s="1"/>
      <c r="F168" s="1"/>
    </row>
    <row r="169" spans="3:6" ht="15.75" customHeight="1">
      <c r="C169" s="2"/>
      <c r="D169" s="2"/>
      <c r="E169" s="1"/>
      <c r="F169" s="1"/>
    </row>
    <row r="170" spans="3:6" ht="15.75" customHeight="1">
      <c r="C170" s="2"/>
      <c r="D170" s="2"/>
      <c r="E170" s="1"/>
      <c r="F170" s="1"/>
    </row>
    <row r="171" spans="3:6" ht="15.75" customHeight="1">
      <c r="C171" s="2"/>
      <c r="D171" s="2"/>
      <c r="E171" s="1"/>
      <c r="F171" s="1"/>
    </row>
    <row r="172" spans="3:6" ht="15.75" customHeight="1">
      <c r="C172" s="2"/>
      <c r="D172" s="2"/>
      <c r="E172" s="1"/>
      <c r="F172" s="1"/>
    </row>
    <row r="173" spans="3:6" ht="15.75" customHeight="1">
      <c r="C173" s="2"/>
      <c r="D173" s="2"/>
      <c r="E173" s="1"/>
      <c r="F173" s="1"/>
    </row>
    <row r="174" spans="3:6" ht="15.75" customHeight="1">
      <c r="C174" s="2"/>
      <c r="D174" s="2"/>
      <c r="E174" s="1"/>
      <c r="F174" s="1"/>
    </row>
    <row r="175" spans="3:6" ht="15.75" customHeight="1">
      <c r="C175" s="2"/>
      <c r="D175" s="2"/>
      <c r="E175" s="1"/>
      <c r="F175" s="1"/>
    </row>
    <row r="176" spans="3:6" ht="15.75" customHeight="1">
      <c r="C176" s="2"/>
      <c r="D176" s="2"/>
      <c r="E176" s="1"/>
      <c r="F176" s="1"/>
    </row>
    <row r="177" spans="3:6" ht="15.75" customHeight="1">
      <c r="C177" s="2"/>
      <c r="D177" s="2"/>
      <c r="E177" s="1"/>
      <c r="F177" s="1"/>
    </row>
    <row r="178" spans="3:6" ht="15.75" customHeight="1">
      <c r="C178" s="2"/>
      <c r="D178" s="2"/>
      <c r="E178" s="1"/>
      <c r="F178" s="1"/>
    </row>
    <row r="179" spans="3:6" ht="15.75" customHeight="1">
      <c r="C179" s="2"/>
      <c r="D179" s="2"/>
      <c r="E179" s="1"/>
      <c r="F179" s="1"/>
    </row>
    <row r="180" spans="3:6" ht="15.75" customHeight="1">
      <c r="C180" s="2"/>
      <c r="D180" s="2"/>
      <c r="E180" s="1"/>
      <c r="F180" s="1"/>
    </row>
    <row r="181" spans="3:6" ht="15.75" customHeight="1">
      <c r="C181" s="2"/>
      <c r="D181" s="2"/>
      <c r="E181" s="1"/>
      <c r="F181" s="1"/>
    </row>
    <row r="182" spans="3:6" ht="15.75" customHeight="1">
      <c r="C182" s="2"/>
      <c r="D182" s="2"/>
      <c r="E182" s="1"/>
      <c r="F182" s="1"/>
    </row>
    <row r="183" spans="3:6" ht="15.75" customHeight="1">
      <c r="C183" s="2"/>
      <c r="D183" s="2"/>
      <c r="E183" s="1"/>
      <c r="F183" s="1"/>
    </row>
    <row r="184" spans="3:6" ht="15.75" customHeight="1">
      <c r="C184" s="2"/>
      <c r="D184" s="2"/>
      <c r="E184" s="1"/>
      <c r="F184" s="1"/>
    </row>
    <row r="185" spans="3:6" ht="15.75" customHeight="1">
      <c r="C185" s="2"/>
      <c r="D185" s="2"/>
      <c r="E185" s="1"/>
      <c r="F185" s="1"/>
    </row>
    <row r="186" spans="3:6" ht="15.75" customHeight="1">
      <c r="C186" s="2"/>
      <c r="D186" s="2"/>
      <c r="E186" s="1"/>
      <c r="F186" s="1"/>
    </row>
    <row r="187" spans="3:6" ht="15.75" customHeight="1">
      <c r="C187" s="2"/>
      <c r="D187" s="2"/>
      <c r="E187" s="1"/>
      <c r="F187" s="1"/>
    </row>
    <row r="188" spans="3:6" ht="15.75" customHeight="1">
      <c r="C188" s="2"/>
      <c r="D188" s="2"/>
      <c r="E188" s="1"/>
      <c r="F188" s="1"/>
    </row>
    <row r="189" spans="3:6" ht="15.75" customHeight="1">
      <c r="C189" s="2"/>
      <c r="D189" s="2"/>
      <c r="E189" s="1"/>
      <c r="F189" s="1"/>
    </row>
    <row r="190" spans="3:6" ht="15.75" customHeight="1">
      <c r="C190" s="2"/>
      <c r="D190" s="2"/>
      <c r="E190" s="1"/>
      <c r="F190" s="1"/>
    </row>
    <row r="191" spans="3:6" ht="15.75" customHeight="1">
      <c r="C191" s="2"/>
      <c r="D191" s="2"/>
      <c r="E191" s="1"/>
      <c r="F191" s="1"/>
    </row>
    <row r="192" spans="3:6" ht="15.75" customHeight="1">
      <c r="C192" s="2"/>
      <c r="D192" s="2"/>
      <c r="E192" s="1"/>
      <c r="F192" s="1"/>
    </row>
    <row r="193" spans="3:6" ht="15.75" customHeight="1">
      <c r="C193" s="2"/>
      <c r="D193" s="2"/>
      <c r="E193" s="1"/>
      <c r="F193" s="1"/>
    </row>
    <row r="194" spans="3:6" ht="15.75" customHeight="1">
      <c r="C194" s="2"/>
      <c r="D194" s="2"/>
      <c r="E194" s="1"/>
      <c r="F194" s="1"/>
    </row>
    <row r="195" spans="3:6" ht="15.75" customHeight="1">
      <c r="C195" s="2"/>
      <c r="D195" s="2"/>
      <c r="E195" s="1"/>
      <c r="F195" s="1"/>
    </row>
    <row r="196" spans="3:6" ht="15.75" customHeight="1">
      <c r="C196" s="2"/>
      <c r="D196" s="2"/>
      <c r="E196" s="1"/>
      <c r="F196" s="1"/>
    </row>
    <row r="197" spans="3:6" ht="15.75" customHeight="1">
      <c r="C197" s="2"/>
      <c r="D197" s="2"/>
      <c r="E197" s="1"/>
      <c r="F197" s="1"/>
    </row>
    <row r="198" spans="3:6" ht="15.75" customHeight="1">
      <c r="C198" s="2"/>
      <c r="D198" s="2"/>
      <c r="E198" s="1"/>
      <c r="F198" s="1"/>
    </row>
    <row r="199" spans="3:6" ht="15.75" customHeight="1">
      <c r="C199" s="2"/>
      <c r="D199" s="2"/>
      <c r="E199" s="1"/>
      <c r="F199" s="1"/>
    </row>
    <row r="200" spans="3:6" ht="15.75" customHeight="1">
      <c r="C200" s="2"/>
      <c r="D200" s="2"/>
      <c r="E200" s="1"/>
      <c r="F200" s="1"/>
    </row>
    <row r="201" spans="3:6" ht="15.75" customHeight="1">
      <c r="C201" s="2"/>
      <c r="D201" s="2"/>
      <c r="E201" s="1"/>
      <c r="F201" s="1"/>
    </row>
    <row r="202" spans="3:6" ht="15.75" customHeight="1">
      <c r="C202" s="2"/>
      <c r="D202" s="2"/>
      <c r="E202" s="1"/>
      <c r="F202" s="1"/>
    </row>
    <row r="203" spans="3:6" ht="15.75" customHeight="1">
      <c r="C203" s="2"/>
      <c r="D203" s="2"/>
      <c r="E203" s="1"/>
      <c r="F203" s="1"/>
    </row>
    <row r="204" spans="3:6" ht="15.75" customHeight="1">
      <c r="C204" s="2"/>
      <c r="D204" s="2"/>
      <c r="E204" s="1"/>
      <c r="F204" s="1"/>
    </row>
    <row r="205" spans="3:6" ht="15.75" customHeight="1">
      <c r="C205" s="2"/>
      <c r="D205" s="2"/>
      <c r="E205" s="1"/>
      <c r="F205" s="1"/>
    </row>
    <row r="206" spans="3:6" ht="15.75" customHeight="1">
      <c r="C206" s="2"/>
      <c r="D206" s="2"/>
      <c r="E206" s="1"/>
      <c r="F206" s="1"/>
    </row>
    <row r="207" spans="3:6" ht="15.75" customHeight="1">
      <c r="C207" s="2"/>
      <c r="D207" s="2"/>
      <c r="E207" s="1"/>
      <c r="F207" s="1"/>
    </row>
    <row r="208" spans="3:6" ht="15.75" customHeight="1">
      <c r="C208" s="2"/>
      <c r="D208" s="2"/>
      <c r="E208" s="1"/>
      <c r="F208" s="1"/>
    </row>
    <row r="209" spans="3:6" ht="15.75" customHeight="1">
      <c r="C209" s="2"/>
      <c r="D209" s="2"/>
      <c r="E209" s="1"/>
      <c r="F209" s="1"/>
    </row>
    <row r="210" spans="3:6" ht="15.75" customHeight="1">
      <c r="C210" s="2"/>
      <c r="D210" s="2"/>
      <c r="E210" s="1"/>
      <c r="F210" s="1"/>
    </row>
    <row r="211" spans="3:6" ht="15.75" customHeight="1">
      <c r="C211" s="2"/>
      <c r="D211" s="2"/>
      <c r="E211" s="1"/>
      <c r="F211" s="1"/>
    </row>
    <row r="212" spans="3:6" ht="15.75" customHeight="1">
      <c r="C212" s="2"/>
      <c r="D212" s="2"/>
      <c r="E212" s="1"/>
      <c r="F212" s="1"/>
    </row>
    <row r="213" spans="3:6" ht="15.75" customHeight="1">
      <c r="C213" s="2"/>
      <c r="D213" s="2"/>
      <c r="E213" s="1"/>
      <c r="F213" s="1"/>
    </row>
    <row r="214" spans="3:6" ht="15.75" customHeight="1">
      <c r="C214" s="2"/>
      <c r="D214" s="2"/>
      <c r="E214" s="1"/>
      <c r="F214" s="1"/>
    </row>
    <row r="215" spans="3:6" ht="15.75" customHeight="1">
      <c r="C215" s="2"/>
      <c r="D215" s="2"/>
      <c r="E215" s="1"/>
      <c r="F215" s="1"/>
    </row>
    <row r="216" spans="3:6" ht="15.75" customHeight="1">
      <c r="C216" s="2"/>
      <c r="D216" s="2"/>
      <c r="E216" s="1"/>
      <c r="F216" s="1"/>
    </row>
    <row r="217" spans="3:6" ht="15.75" customHeight="1">
      <c r="C217" s="2"/>
      <c r="D217" s="2"/>
      <c r="E217" s="1"/>
      <c r="F217" s="1"/>
    </row>
    <row r="218" spans="3:6" ht="15.75" customHeight="1">
      <c r="C218" s="2"/>
      <c r="D218" s="2"/>
      <c r="E218" s="1"/>
      <c r="F218" s="1"/>
    </row>
    <row r="219" spans="3:6" ht="15.75" customHeight="1">
      <c r="C219" s="2"/>
      <c r="D219" s="2"/>
      <c r="E219" s="1"/>
      <c r="F219" s="1"/>
    </row>
    <row r="220" spans="3:6" ht="15.75" customHeight="1">
      <c r="C220" s="2"/>
      <c r="D220" s="2"/>
      <c r="E220" s="1"/>
      <c r="F220" s="1"/>
    </row>
    <row r="221" spans="3:6" ht="15.75" customHeight="1">
      <c r="C221" s="2"/>
      <c r="D221" s="2"/>
      <c r="E221" s="1"/>
      <c r="F221" s="1"/>
    </row>
    <row r="222" spans="3:6" ht="15.75" customHeight="1">
      <c r="C222" s="2"/>
      <c r="D222" s="2"/>
      <c r="E222" s="1"/>
      <c r="F222" s="1"/>
    </row>
    <row r="223" spans="3:6" ht="15.75" customHeight="1">
      <c r="C223" s="2"/>
      <c r="D223" s="2"/>
      <c r="E223" s="1"/>
      <c r="F223" s="1"/>
    </row>
    <row r="224" spans="3:6" ht="15.75" customHeight="1">
      <c r="C224" s="2"/>
      <c r="D224" s="2"/>
      <c r="E224" s="1"/>
      <c r="F224" s="1"/>
    </row>
    <row r="225" spans="3:6" ht="15.75" customHeight="1">
      <c r="C225" s="2"/>
      <c r="D225" s="2"/>
      <c r="E225" s="1"/>
      <c r="F225" s="1"/>
    </row>
    <row r="226" spans="3:6" ht="15.75" customHeight="1">
      <c r="C226" s="2"/>
      <c r="D226" s="2"/>
      <c r="E226" s="1"/>
      <c r="F226" s="1"/>
    </row>
    <row r="227" spans="3:6" ht="15.75" customHeight="1">
      <c r="C227" s="2"/>
      <c r="D227" s="2"/>
      <c r="E227" s="1"/>
      <c r="F227" s="1"/>
    </row>
    <row r="228" spans="3:6" ht="15.75" customHeight="1">
      <c r="C228" s="2"/>
      <c r="D228" s="2"/>
      <c r="E228" s="1"/>
      <c r="F228" s="1"/>
    </row>
    <row r="229" spans="3:6" ht="15.75" customHeight="1">
      <c r="C229" s="2"/>
      <c r="D229" s="2"/>
      <c r="E229" s="1"/>
      <c r="F229" s="1"/>
    </row>
    <row r="230" spans="3:6" ht="15.75" customHeight="1">
      <c r="C230" s="2"/>
      <c r="D230" s="2"/>
      <c r="E230" s="1"/>
      <c r="F230" s="1"/>
    </row>
    <row r="231" spans="3:6" ht="15.75" customHeight="1">
      <c r="C231" s="2"/>
      <c r="D231" s="2"/>
      <c r="E231" s="1"/>
      <c r="F231" s="1"/>
    </row>
    <row r="232" spans="3:6" ht="15.75" customHeight="1">
      <c r="C232" s="2"/>
      <c r="D232" s="2"/>
      <c r="E232" s="1"/>
      <c r="F232" s="1"/>
    </row>
    <row r="233" spans="3:6" ht="15.75" customHeight="1">
      <c r="C233" s="2"/>
      <c r="D233" s="2"/>
      <c r="E233" s="1"/>
      <c r="F233" s="1"/>
    </row>
    <row r="234" spans="3:6" ht="15.75" customHeight="1">
      <c r="C234" s="2"/>
      <c r="D234" s="2"/>
      <c r="E234" s="1"/>
      <c r="F234" s="1"/>
    </row>
    <row r="235" spans="3:6" ht="15.75" customHeight="1">
      <c r="C235" s="2"/>
      <c r="D235" s="2"/>
      <c r="E235" s="1"/>
      <c r="F235" s="1"/>
    </row>
    <row r="236" spans="3:6" ht="15.75" customHeight="1">
      <c r="C236" s="2"/>
      <c r="D236" s="2"/>
      <c r="E236" s="1"/>
      <c r="F236" s="1"/>
    </row>
    <row r="237" spans="3:6" ht="15.75" customHeight="1">
      <c r="C237" s="2"/>
      <c r="D237" s="2"/>
      <c r="E237" s="1"/>
      <c r="F237" s="1"/>
    </row>
    <row r="238" spans="3:6" ht="15.75" customHeight="1">
      <c r="C238" s="2"/>
      <c r="D238" s="2"/>
      <c r="E238" s="1"/>
      <c r="F238" s="1"/>
    </row>
    <row r="239" spans="3:6" ht="15.75" customHeight="1">
      <c r="C239" s="2"/>
      <c r="D239" s="2"/>
      <c r="E239" s="1"/>
      <c r="F239" s="1"/>
    </row>
    <row r="240" spans="3:6" ht="15.75" customHeight="1">
      <c r="C240" s="2"/>
      <c r="D240" s="2"/>
      <c r="E240" s="1"/>
      <c r="F240" s="1"/>
    </row>
    <row r="241" spans="3:6" ht="15.75" customHeight="1">
      <c r="C241" s="2"/>
      <c r="D241" s="2"/>
      <c r="E241" s="1"/>
      <c r="F241" s="1"/>
    </row>
    <row r="242" spans="3:6" ht="15.75" customHeight="1">
      <c r="C242" s="2"/>
      <c r="D242" s="2"/>
      <c r="E242" s="1"/>
      <c r="F242" s="1"/>
    </row>
    <row r="243" spans="3:6" ht="15.75" customHeight="1">
      <c r="C243" s="2"/>
      <c r="D243" s="2"/>
      <c r="E243" s="1"/>
      <c r="F243" s="1"/>
    </row>
    <row r="244" spans="3:6" ht="15.75" customHeight="1">
      <c r="C244" s="2"/>
      <c r="D244" s="2"/>
      <c r="E244" s="1"/>
      <c r="F244" s="1"/>
    </row>
    <row r="245" spans="3:6" ht="15.75" customHeight="1">
      <c r="C245" s="2"/>
      <c r="D245" s="2"/>
      <c r="E245" s="1"/>
      <c r="F245" s="1"/>
    </row>
    <row r="246" spans="3:6" ht="15.75" customHeight="1">
      <c r="C246" s="2"/>
      <c r="D246" s="2"/>
      <c r="E246" s="1"/>
      <c r="F246" s="1"/>
    </row>
    <row r="247" spans="3:6" ht="15.75" customHeight="1">
      <c r="C247" s="2"/>
      <c r="D247" s="2"/>
      <c r="E247" s="1"/>
      <c r="F247" s="1"/>
    </row>
    <row r="248" spans="3:6" ht="15.75" customHeight="1">
      <c r="C248" s="2"/>
      <c r="D248" s="2"/>
      <c r="E248" s="1"/>
      <c r="F248" s="1"/>
    </row>
    <row r="249" spans="3:6" ht="15.75" customHeight="1">
      <c r="C249" s="2"/>
      <c r="D249" s="2"/>
      <c r="E249" s="1"/>
      <c r="F249" s="1"/>
    </row>
    <row r="250" spans="3:6" ht="15.75" customHeight="1">
      <c r="C250" s="2"/>
      <c r="D250" s="2"/>
      <c r="E250" s="1"/>
      <c r="F250" s="1"/>
    </row>
    <row r="251" spans="3:6" ht="15.75" customHeight="1">
      <c r="C251" s="2"/>
      <c r="D251" s="2"/>
      <c r="E251" s="1"/>
      <c r="F251" s="1"/>
    </row>
    <row r="252" spans="3:6" ht="15.75" customHeight="1">
      <c r="C252" s="2"/>
      <c r="D252" s="2"/>
      <c r="E252" s="1"/>
      <c r="F252" s="1"/>
    </row>
    <row r="253" spans="3:6" ht="15.75" customHeight="1">
      <c r="C253" s="2"/>
      <c r="D253" s="2"/>
      <c r="E253" s="1"/>
      <c r="F253" s="1"/>
    </row>
    <row r="254" spans="3:6" ht="15.75" customHeight="1">
      <c r="C254" s="2"/>
      <c r="D254" s="2"/>
      <c r="E254" s="1"/>
      <c r="F254" s="1"/>
    </row>
    <row r="255" spans="3:6" ht="15.75" customHeight="1">
      <c r="C255" s="2"/>
      <c r="D255" s="2"/>
      <c r="E255" s="1"/>
      <c r="F255" s="1"/>
    </row>
    <row r="256" spans="3:6" ht="15.75" customHeight="1">
      <c r="C256" s="2"/>
      <c r="D256" s="2"/>
      <c r="E256" s="1"/>
      <c r="F256" s="1"/>
    </row>
    <row r="257" spans="3:6" ht="15.75" customHeight="1">
      <c r="C257" s="2"/>
      <c r="D257" s="2"/>
      <c r="E257" s="1"/>
      <c r="F257" s="1"/>
    </row>
    <row r="258" spans="3:6" ht="15.75" customHeight="1">
      <c r="C258" s="2"/>
      <c r="D258" s="2"/>
      <c r="E258" s="1"/>
      <c r="F258" s="1"/>
    </row>
    <row r="259" spans="3:6" ht="15.75" customHeight="1">
      <c r="C259" s="2"/>
      <c r="D259" s="2"/>
      <c r="E259" s="1"/>
      <c r="F259" s="1"/>
    </row>
    <row r="260" spans="3:6" ht="15.75" customHeight="1">
      <c r="C260" s="2"/>
      <c r="D260" s="2"/>
      <c r="E260" s="1"/>
      <c r="F260" s="1"/>
    </row>
    <row r="261" spans="3:6" ht="15.75" customHeight="1">
      <c r="C261" s="2"/>
      <c r="D261" s="2"/>
      <c r="E261" s="1"/>
      <c r="F261" s="1"/>
    </row>
    <row r="262" spans="3:6" ht="15.75" customHeight="1">
      <c r="C262" s="2"/>
      <c r="D262" s="2"/>
      <c r="E262" s="1"/>
      <c r="F262" s="1"/>
    </row>
    <row r="263" spans="3:6" ht="15.75" customHeight="1">
      <c r="C263" s="2"/>
      <c r="D263" s="2"/>
      <c r="E263" s="1"/>
      <c r="F263" s="1"/>
    </row>
    <row r="264" spans="3:6" ht="15.75" customHeight="1">
      <c r="C264" s="2"/>
      <c r="D264" s="2"/>
      <c r="E264" s="1"/>
      <c r="F264" s="1"/>
    </row>
    <row r="265" spans="3:6" ht="15.75" customHeight="1">
      <c r="C265" s="2"/>
      <c r="D265" s="2"/>
      <c r="E265" s="1"/>
      <c r="F265" s="1"/>
    </row>
    <row r="266" spans="3:6" ht="15.75" customHeight="1">
      <c r="C266" s="2"/>
      <c r="D266" s="2"/>
      <c r="E266" s="1"/>
      <c r="F266" s="1"/>
    </row>
    <row r="267" spans="3:6" ht="15.75" customHeight="1">
      <c r="C267" s="2"/>
      <c r="D267" s="2"/>
      <c r="E267" s="1"/>
      <c r="F267" s="1"/>
    </row>
    <row r="268" spans="3:6" ht="15.75" customHeight="1">
      <c r="C268" s="2"/>
      <c r="D268" s="2"/>
      <c r="E268" s="1"/>
      <c r="F268" s="1"/>
    </row>
    <row r="269" spans="3:6" ht="15.75" customHeight="1">
      <c r="C269" s="2"/>
      <c r="D269" s="2"/>
      <c r="E269" s="1"/>
      <c r="F269" s="1"/>
    </row>
    <row r="270" spans="3:6" ht="15.75" customHeight="1">
      <c r="C270" s="2"/>
      <c r="D270" s="2"/>
      <c r="E270" s="1"/>
      <c r="F270" s="1"/>
    </row>
    <row r="271" spans="3:6" ht="15.75" customHeight="1">
      <c r="C271" s="2"/>
      <c r="D271" s="2"/>
      <c r="E271" s="1"/>
      <c r="F271" s="1"/>
    </row>
    <row r="272" spans="3:6" ht="15.75" customHeight="1">
      <c r="C272" s="2"/>
      <c r="D272" s="2"/>
      <c r="E272" s="1"/>
      <c r="F272" s="1"/>
    </row>
    <row r="273" spans="3:6" ht="15.75" customHeight="1">
      <c r="C273" s="2"/>
      <c r="D273" s="2"/>
      <c r="E273" s="1"/>
      <c r="F273" s="1"/>
    </row>
    <row r="274" spans="3:6" ht="15.75" customHeight="1">
      <c r="C274" s="2"/>
      <c r="D274" s="2"/>
      <c r="E274" s="1"/>
      <c r="F274" s="1"/>
    </row>
    <row r="275" spans="3:6" ht="15.75" customHeight="1">
      <c r="C275" s="2"/>
      <c r="D275" s="2"/>
      <c r="E275" s="1"/>
      <c r="F275" s="1"/>
    </row>
    <row r="276" spans="3:6" ht="15.75" customHeight="1">
      <c r="C276" s="2"/>
      <c r="D276" s="2"/>
      <c r="E276" s="1"/>
      <c r="F276" s="1"/>
    </row>
    <row r="277" spans="3:6" ht="15.75" customHeight="1">
      <c r="C277" s="2"/>
      <c r="D277" s="2"/>
      <c r="E277" s="1"/>
      <c r="F277" s="1"/>
    </row>
    <row r="278" spans="3:6" ht="15.75" customHeight="1">
      <c r="C278" s="2"/>
      <c r="D278" s="2"/>
      <c r="E278" s="1"/>
      <c r="F278" s="1"/>
    </row>
    <row r="279" spans="3:6" ht="15.75" customHeight="1">
      <c r="C279" s="2"/>
      <c r="D279" s="2"/>
      <c r="E279" s="1"/>
      <c r="F279" s="1"/>
    </row>
    <row r="280" spans="3:6" ht="15.75" customHeight="1">
      <c r="C280" s="2"/>
      <c r="D280" s="2"/>
      <c r="E280" s="1"/>
      <c r="F280" s="1"/>
    </row>
    <row r="281" spans="3:6" ht="15.75" customHeight="1">
      <c r="C281" s="2"/>
      <c r="D281" s="2"/>
      <c r="E281" s="1"/>
      <c r="F281" s="1"/>
    </row>
    <row r="282" spans="3:6" ht="15.75" customHeight="1">
      <c r="C282" s="2"/>
      <c r="D282" s="2"/>
      <c r="E282" s="1"/>
      <c r="F282" s="1"/>
    </row>
    <row r="283" spans="3:6" ht="15.75" customHeight="1">
      <c r="C283" s="2"/>
      <c r="D283" s="2"/>
      <c r="E283" s="1"/>
      <c r="F283" s="1"/>
    </row>
    <row r="284" spans="3:6" ht="15.75" customHeight="1">
      <c r="C284" s="2"/>
      <c r="D284" s="2"/>
      <c r="E284" s="1"/>
      <c r="F284" s="1"/>
    </row>
    <row r="285" spans="3:6" ht="15.75" customHeight="1">
      <c r="C285" s="2"/>
      <c r="D285" s="2"/>
      <c r="E285" s="1"/>
      <c r="F285" s="1"/>
    </row>
    <row r="286" spans="3:6" ht="15.75" customHeight="1">
      <c r="C286" s="2"/>
      <c r="D286" s="2"/>
      <c r="E286" s="1"/>
      <c r="F286" s="1"/>
    </row>
    <row r="287" spans="3:6" ht="15.75" customHeight="1">
      <c r="C287" s="2"/>
      <c r="D287" s="2"/>
      <c r="E287" s="1"/>
      <c r="F287" s="1"/>
    </row>
    <row r="288" spans="3:6" ht="15.75" customHeight="1">
      <c r="C288" s="2"/>
      <c r="D288" s="2"/>
      <c r="E288" s="1"/>
      <c r="F288" s="1"/>
    </row>
    <row r="289" spans="3:6" ht="15.75" customHeight="1">
      <c r="C289" s="2"/>
      <c r="D289" s="2"/>
      <c r="E289" s="1"/>
      <c r="F289" s="1"/>
    </row>
    <row r="290" spans="3:6" ht="15.75" customHeight="1">
      <c r="C290" s="2"/>
      <c r="D290" s="2"/>
      <c r="E290" s="1"/>
      <c r="F290" s="1"/>
    </row>
    <row r="291" spans="3:6" ht="15.75" customHeight="1">
      <c r="C291" s="2"/>
      <c r="D291" s="2"/>
      <c r="E291" s="1"/>
      <c r="F291" s="1"/>
    </row>
    <row r="292" spans="3:6" ht="15.75" customHeight="1">
      <c r="C292" s="2"/>
      <c r="D292" s="2"/>
      <c r="E292" s="1"/>
      <c r="F292" s="1"/>
    </row>
    <row r="293" spans="3:6" ht="15.75" customHeight="1">
      <c r="C293" s="2"/>
      <c r="D293" s="2"/>
      <c r="E293" s="1"/>
      <c r="F293" s="1"/>
    </row>
    <row r="294" spans="3:6" ht="15.75" customHeight="1">
      <c r="C294" s="2"/>
      <c r="D294" s="2"/>
      <c r="E294" s="1"/>
      <c r="F294" s="1"/>
    </row>
    <row r="295" spans="3:6" ht="15.75" customHeight="1">
      <c r="C295" s="2"/>
      <c r="D295" s="2"/>
      <c r="E295" s="1"/>
      <c r="F295" s="1"/>
    </row>
    <row r="296" spans="3:6" ht="15.75" customHeight="1">
      <c r="C296" s="2"/>
      <c r="D296" s="2"/>
      <c r="E296" s="1"/>
      <c r="F296" s="1"/>
    </row>
    <row r="297" spans="3:6" ht="15.75" customHeight="1">
      <c r="C297" s="2"/>
      <c r="D297" s="2"/>
      <c r="E297" s="1"/>
      <c r="F297" s="1"/>
    </row>
    <row r="298" spans="3:6" ht="15.75" customHeight="1">
      <c r="C298" s="2"/>
      <c r="D298" s="2"/>
      <c r="E298" s="1"/>
      <c r="F298" s="1"/>
    </row>
    <row r="299" spans="3:6" ht="15.75" customHeight="1">
      <c r="C299" s="2"/>
      <c r="D299" s="2"/>
      <c r="E299" s="1"/>
      <c r="F299" s="1"/>
    </row>
    <row r="300" spans="3:6" ht="15.75" customHeight="1">
      <c r="C300" s="2"/>
      <c r="D300" s="2"/>
      <c r="E300" s="1"/>
      <c r="F300" s="1"/>
    </row>
    <row r="301" spans="3:6" ht="15.75" customHeight="1">
      <c r="C301" s="2"/>
      <c r="D301" s="2"/>
      <c r="E301" s="1"/>
      <c r="F301" s="1"/>
    </row>
    <row r="302" spans="3:6" ht="15.75" customHeight="1">
      <c r="C302" s="2"/>
      <c r="D302" s="2"/>
      <c r="E302" s="1"/>
      <c r="F302" s="1"/>
    </row>
    <row r="303" spans="3:6" ht="15.75" customHeight="1">
      <c r="C303" s="2"/>
      <c r="D303" s="2"/>
      <c r="E303" s="1"/>
      <c r="F303" s="1"/>
    </row>
    <row r="304" spans="3:6" ht="15.75" customHeight="1">
      <c r="C304" s="2"/>
      <c r="D304" s="2"/>
      <c r="E304" s="1"/>
      <c r="F304" s="1"/>
    </row>
    <row r="305" spans="3:6" ht="15.75" customHeight="1">
      <c r="C305" s="2"/>
      <c r="D305" s="2"/>
      <c r="E305" s="1"/>
      <c r="F305" s="1"/>
    </row>
    <row r="306" spans="3:6" ht="15.75" customHeight="1">
      <c r="C306" s="2"/>
      <c r="D306" s="2"/>
      <c r="E306" s="1"/>
      <c r="F306" s="1"/>
    </row>
    <row r="307" spans="3:6" ht="15.75" customHeight="1">
      <c r="C307" s="2"/>
      <c r="D307" s="2"/>
      <c r="E307" s="1"/>
      <c r="F307" s="1"/>
    </row>
    <row r="308" spans="3:6" ht="15.75" customHeight="1">
      <c r="C308" s="2"/>
      <c r="D308" s="2"/>
      <c r="E308" s="1"/>
      <c r="F308" s="1"/>
    </row>
    <row r="309" spans="3:6" ht="15.75" customHeight="1">
      <c r="C309" s="2"/>
      <c r="D309" s="2"/>
      <c r="E309" s="1"/>
      <c r="F309" s="1"/>
    </row>
    <row r="310" spans="3:6" ht="15.75" customHeight="1">
      <c r="C310" s="2"/>
      <c r="D310" s="2"/>
      <c r="E310" s="1"/>
      <c r="F310" s="1"/>
    </row>
    <row r="311" spans="3:6" ht="15.75" customHeight="1">
      <c r="C311" s="2"/>
      <c r="D311" s="2"/>
      <c r="E311" s="1"/>
      <c r="F311" s="1"/>
    </row>
    <row r="312" spans="3:6" ht="15.75" customHeight="1">
      <c r="C312" s="2"/>
      <c r="D312" s="2"/>
      <c r="E312" s="1"/>
      <c r="F312" s="1"/>
    </row>
    <row r="313" spans="3:6" ht="15.75" customHeight="1">
      <c r="C313" s="2"/>
      <c r="D313" s="2"/>
      <c r="E313" s="1"/>
      <c r="F313" s="1"/>
    </row>
    <row r="314" spans="3:6" ht="15.75" customHeight="1">
      <c r="C314" s="2"/>
      <c r="D314" s="2"/>
      <c r="E314" s="1"/>
      <c r="F314" s="1"/>
    </row>
    <row r="315" spans="3:6" ht="15.75" customHeight="1">
      <c r="C315" s="2"/>
      <c r="D315" s="2"/>
      <c r="E315" s="1"/>
      <c r="F315" s="1"/>
    </row>
    <row r="316" spans="3:6" ht="15.75" customHeight="1">
      <c r="C316" s="2"/>
      <c r="D316" s="2"/>
      <c r="E316" s="1"/>
      <c r="F316" s="1"/>
    </row>
    <row r="317" spans="3:6" ht="15.75" customHeight="1">
      <c r="C317" s="2"/>
      <c r="D317" s="2"/>
      <c r="E317" s="1"/>
      <c r="F317" s="1"/>
    </row>
    <row r="318" spans="3:6" ht="15.75" customHeight="1">
      <c r="C318" s="2"/>
      <c r="D318" s="2"/>
      <c r="E318" s="1"/>
      <c r="F318" s="1"/>
    </row>
    <row r="319" spans="3:6" ht="15.75" customHeight="1">
      <c r="C319" s="2"/>
      <c r="D319" s="2"/>
      <c r="E319" s="1"/>
      <c r="F319" s="1"/>
    </row>
    <row r="320" spans="3:6" ht="15.75" customHeight="1">
      <c r="C320" s="2"/>
      <c r="D320" s="2"/>
      <c r="E320" s="1"/>
      <c r="F320" s="1"/>
    </row>
    <row r="321" spans="3:6" ht="15.75" customHeight="1">
      <c r="C321" s="2"/>
      <c r="D321" s="2"/>
      <c r="E321" s="1"/>
      <c r="F321" s="1"/>
    </row>
    <row r="322" spans="3:6" ht="15.75" customHeight="1">
      <c r="C322" s="2"/>
      <c r="D322" s="2"/>
      <c r="E322" s="1"/>
      <c r="F322" s="1"/>
    </row>
    <row r="323" spans="3:6" ht="15.75" customHeight="1">
      <c r="C323" s="2"/>
      <c r="D323" s="2"/>
      <c r="E323" s="1"/>
      <c r="F323" s="1"/>
    </row>
    <row r="324" spans="3:6" ht="15.75" customHeight="1">
      <c r="C324" s="2"/>
      <c r="D324" s="2"/>
      <c r="E324" s="1"/>
      <c r="F324" s="1"/>
    </row>
    <row r="325" spans="3:6" ht="15.75" customHeight="1">
      <c r="C325" s="2"/>
      <c r="D325" s="2"/>
      <c r="E325" s="1"/>
      <c r="F325" s="1"/>
    </row>
    <row r="326" spans="3:6" ht="15.75" customHeight="1">
      <c r="C326" s="2"/>
      <c r="D326" s="2"/>
      <c r="E326" s="1"/>
      <c r="F326" s="1"/>
    </row>
    <row r="327" spans="3:6" ht="15.75" customHeight="1">
      <c r="C327" s="2"/>
      <c r="D327" s="2"/>
      <c r="E327" s="1"/>
      <c r="F327" s="1"/>
    </row>
    <row r="328" spans="3:6" ht="15.75" customHeight="1">
      <c r="C328" s="2"/>
      <c r="D328" s="2"/>
      <c r="E328" s="1"/>
      <c r="F328" s="1"/>
    </row>
    <row r="329" spans="3:6" ht="15.75" customHeight="1">
      <c r="C329" s="2"/>
      <c r="D329" s="2"/>
      <c r="E329" s="1"/>
      <c r="F329" s="1"/>
    </row>
    <row r="330" spans="3:6" ht="15.75" customHeight="1">
      <c r="C330" s="2"/>
      <c r="D330" s="2"/>
      <c r="E330" s="1"/>
      <c r="F330" s="1"/>
    </row>
    <row r="331" spans="3:6" ht="15.75" customHeight="1">
      <c r="C331" s="2"/>
      <c r="D331" s="2"/>
      <c r="E331" s="1"/>
      <c r="F331" s="1"/>
    </row>
    <row r="332" spans="3:6" ht="15.75" customHeight="1">
      <c r="C332" s="2"/>
      <c r="D332" s="2"/>
      <c r="E332" s="1"/>
      <c r="F332" s="1"/>
    </row>
    <row r="333" spans="3:6" ht="15.75" customHeight="1">
      <c r="C333" s="2"/>
      <c r="D333" s="2"/>
      <c r="E333" s="1"/>
      <c r="F333" s="1"/>
    </row>
    <row r="334" spans="3:6" ht="15.75" customHeight="1">
      <c r="C334" s="2"/>
      <c r="D334" s="2"/>
      <c r="E334" s="1"/>
      <c r="F334" s="1"/>
    </row>
    <row r="335" spans="3:6" ht="15.75" customHeight="1">
      <c r="C335" s="2"/>
      <c r="D335" s="2"/>
      <c r="E335" s="1"/>
      <c r="F335" s="1"/>
    </row>
    <row r="336" spans="3:6" ht="15.75" customHeight="1">
      <c r="C336" s="2"/>
      <c r="D336" s="2"/>
      <c r="E336" s="1"/>
      <c r="F336" s="1"/>
    </row>
    <row r="337" spans="3:6" ht="15.75" customHeight="1">
      <c r="C337" s="2"/>
      <c r="D337" s="2"/>
      <c r="E337" s="1"/>
      <c r="F337" s="1"/>
    </row>
    <row r="338" spans="3:6" ht="15.75" customHeight="1">
      <c r="C338" s="2"/>
      <c r="D338" s="2"/>
      <c r="E338" s="1"/>
      <c r="F338" s="1"/>
    </row>
    <row r="339" spans="3:6" ht="15.75" customHeight="1">
      <c r="C339" s="2"/>
      <c r="D339" s="2"/>
      <c r="E339" s="1"/>
      <c r="F339" s="1"/>
    </row>
    <row r="340" spans="3:6" ht="15.75" customHeight="1">
      <c r="C340" s="2"/>
      <c r="D340" s="2"/>
      <c r="E340" s="1"/>
      <c r="F340" s="1"/>
    </row>
    <row r="341" spans="3:6" ht="15.75" customHeight="1">
      <c r="C341" s="2"/>
      <c r="D341" s="2"/>
      <c r="E341" s="1"/>
      <c r="F341" s="1"/>
    </row>
    <row r="342" spans="3:6" ht="15.75" customHeight="1">
      <c r="C342" s="2"/>
      <c r="D342" s="2"/>
      <c r="E342" s="1"/>
      <c r="F342" s="1"/>
    </row>
    <row r="343" spans="3:6" ht="15.75" customHeight="1">
      <c r="C343" s="2"/>
      <c r="D343" s="2"/>
      <c r="E343" s="1"/>
      <c r="F343" s="1"/>
    </row>
    <row r="344" spans="3:6" ht="15.75" customHeight="1">
      <c r="C344" s="2"/>
      <c r="D344" s="2"/>
      <c r="E344" s="1"/>
      <c r="F344" s="1"/>
    </row>
    <row r="345" spans="3:6" ht="15.75" customHeight="1">
      <c r="C345" s="2"/>
      <c r="D345" s="2"/>
      <c r="E345" s="1"/>
      <c r="F345" s="1"/>
    </row>
    <row r="346" spans="3:6" ht="15.75" customHeight="1">
      <c r="C346" s="2"/>
      <c r="D346" s="2"/>
      <c r="E346" s="1"/>
      <c r="F346" s="1"/>
    </row>
    <row r="347" spans="3:6" ht="15.75" customHeight="1">
      <c r="C347" s="2"/>
      <c r="D347" s="2"/>
      <c r="E347" s="1"/>
      <c r="F347" s="1"/>
    </row>
    <row r="348" spans="3:6" ht="15.75" customHeight="1">
      <c r="C348" s="2"/>
      <c r="D348" s="2"/>
      <c r="E348" s="1"/>
      <c r="F348" s="1"/>
    </row>
    <row r="349" spans="3:6" ht="15.75" customHeight="1">
      <c r="C349" s="2"/>
      <c r="D349" s="2"/>
      <c r="E349" s="1"/>
      <c r="F349" s="1"/>
    </row>
    <row r="350" spans="3:6" ht="15.75" customHeight="1">
      <c r="C350" s="2"/>
      <c r="D350" s="2"/>
      <c r="E350" s="1"/>
      <c r="F350" s="1"/>
    </row>
    <row r="351" spans="3:6" ht="15.75" customHeight="1">
      <c r="C351" s="2"/>
      <c r="D351" s="2"/>
      <c r="E351" s="1"/>
      <c r="F351" s="1"/>
    </row>
    <row r="352" spans="3:6" ht="15.75" customHeight="1">
      <c r="C352" s="2"/>
      <c r="D352" s="2"/>
      <c r="E352" s="1"/>
      <c r="F352" s="1"/>
    </row>
    <row r="353" spans="3:6" ht="15.75" customHeight="1">
      <c r="C353" s="2"/>
      <c r="D353" s="2"/>
      <c r="E353" s="1"/>
      <c r="F353" s="1"/>
    </row>
    <row r="354" spans="3:6" ht="15.75" customHeight="1">
      <c r="C354" s="2"/>
      <c r="D354" s="2"/>
      <c r="E354" s="1"/>
      <c r="F354" s="1"/>
    </row>
    <row r="355" spans="3:6" ht="15.75" customHeight="1">
      <c r="C355" s="2"/>
      <c r="D355" s="2"/>
      <c r="E355" s="1"/>
      <c r="F355" s="1"/>
    </row>
    <row r="356" spans="3:6" ht="15.75" customHeight="1">
      <c r="C356" s="2"/>
      <c r="D356" s="2"/>
      <c r="E356" s="1"/>
      <c r="F356" s="1"/>
    </row>
    <row r="357" spans="3:6" ht="15.75" customHeight="1">
      <c r="C357" s="2"/>
      <c r="D357" s="2"/>
      <c r="E357" s="1"/>
      <c r="F357" s="1"/>
    </row>
    <row r="358" spans="3:6" ht="15.75" customHeight="1">
      <c r="C358" s="2"/>
      <c r="D358" s="2"/>
      <c r="E358" s="1"/>
      <c r="F358" s="1"/>
    </row>
    <row r="359" spans="3:6" ht="15.75" customHeight="1">
      <c r="C359" s="2"/>
      <c r="D359" s="2"/>
      <c r="E359" s="1"/>
      <c r="F359" s="1"/>
    </row>
    <row r="360" spans="3:6" ht="15.75" customHeight="1">
      <c r="C360" s="2"/>
      <c r="D360" s="2"/>
      <c r="E360" s="1"/>
      <c r="F360" s="1"/>
    </row>
    <row r="361" spans="3:6" ht="15.75" customHeight="1">
      <c r="C361" s="2"/>
      <c r="D361" s="2"/>
      <c r="E361" s="1"/>
      <c r="F361" s="1"/>
    </row>
    <row r="362" spans="3:6" ht="15.75" customHeight="1">
      <c r="C362" s="2"/>
      <c r="D362" s="2"/>
      <c r="E362" s="1"/>
      <c r="F362" s="1"/>
    </row>
    <row r="363" spans="3:6" ht="15.75" customHeight="1">
      <c r="C363" s="2"/>
      <c r="D363" s="2"/>
      <c r="E363" s="1"/>
      <c r="F363" s="1"/>
    </row>
    <row r="364" spans="3:6" ht="15.75" customHeight="1">
      <c r="C364" s="2"/>
      <c r="D364" s="2"/>
      <c r="E364" s="1"/>
      <c r="F364" s="1"/>
    </row>
    <row r="365" spans="3:6" ht="15.75" customHeight="1">
      <c r="C365" s="2"/>
      <c r="D365" s="2"/>
      <c r="E365" s="1"/>
      <c r="F365" s="1"/>
    </row>
    <row r="366" spans="3:6" ht="15.75" customHeight="1">
      <c r="C366" s="2"/>
      <c r="D366" s="2"/>
      <c r="E366" s="1"/>
      <c r="F366" s="1"/>
    </row>
    <row r="367" spans="3:6" ht="15.75" customHeight="1">
      <c r="C367" s="2"/>
      <c r="D367" s="2"/>
      <c r="E367" s="1"/>
      <c r="F367" s="1"/>
    </row>
    <row r="368" spans="3:6" ht="15.75" customHeight="1">
      <c r="C368" s="2"/>
      <c r="D368" s="2"/>
      <c r="E368" s="1"/>
      <c r="F368" s="1"/>
    </row>
    <row r="369" spans="3:6" ht="15.75" customHeight="1">
      <c r="C369" s="2"/>
      <c r="D369" s="2"/>
      <c r="E369" s="1"/>
      <c r="F369" s="1"/>
    </row>
    <row r="370" spans="3:6" ht="15.75" customHeight="1">
      <c r="C370" s="2"/>
      <c r="D370" s="2"/>
      <c r="E370" s="1"/>
      <c r="F370" s="1"/>
    </row>
    <row r="371" spans="3:6" ht="15.75" customHeight="1">
      <c r="C371" s="2"/>
      <c r="D371" s="2"/>
      <c r="E371" s="1"/>
      <c r="F371" s="1"/>
    </row>
    <row r="372" spans="3:6" ht="15.75" customHeight="1">
      <c r="C372" s="2"/>
      <c r="D372" s="2"/>
      <c r="E372" s="1"/>
      <c r="F372" s="1"/>
    </row>
    <row r="373" spans="3:6" ht="15.75" customHeight="1">
      <c r="C373" s="2"/>
      <c r="D373" s="2"/>
      <c r="E373" s="1"/>
      <c r="F373" s="1"/>
    </row>
    <row r="374" spans="3:6" ht="15.75" customHeight="1">
      <c r="C374" s="2"/>
      <c r="D374" s="2"/>
      <c r="E374" s="1"/>
      <c r="F374" s="1"/>
    </row>
    <row r="375" spans="3:6" ht="15.75" customHeight="1">
      <c r="C375" s="2"/>
      <c r="D375" s="2"/>
      <c r="E375" s="1"/>
      <c r="F375" s="1"/>
    </row>
    <row r="376" spans="3:6" ht="15.75" customHeight="1">
      <c r="C376" s="2"/>
      <c r="D376" s="2"/>
      <c r="E376" s="1"/>
      <c r="F376" s="1"/>
    </row>
    <row r="377" spans="3:6" ht="15.75" customHeight="1">
      <c r="C377" s="2"/>
      <c r="D377" s="2"/>
      <c r="E377" s="1"/>
      <c r="F377" s="1"/>
    </row>
    <row r="378" spans="3:6" ht="15.75" customHeight="1">
      <c r="C378" s="2"/>
      <c r="D378" s="2"/>
      <c r="E378" s="1"/>
      <c r="F378" s="1"/>
    </row>
    <row r="379" spans="3:6" ht="15.75" customHeight="1">
      <c r="C379" s="2"/>
      <c r="D379" s="2"/>
      <c r="E379" s="1"/>
      <c r="F379" s="1"/>
    </row>
    <row r="380" spans="3:6" ht="15.75" customHeight="1">
      <c r="C380" s="2"/>
      <c r="D380" s="2"/>
      <c r="E380" s="1"/>
      <c r="F380" s="1"/>
    </row>
    <row r="381" spans="3:6" ht="15.75" customHeight="1">
      <c r="C381" s="2"/>
      <c r="D381" s="2"/>
      <c r="E381" s="1"/>
      <c r="F381" s="1"/>
    </row>
    <row r="382" spans="3:6" ht="15.75" customHeight="1">
      <c r="C382" s="2"/>
      <c r="D382" s="2"/>
      <c r="E382" s="1"/>
      <c r="F382" s="1"/>
    </row>
    <row r="383" spans="3:6" ht="15.75" customHeight="1">
      <c r="C383" s="2"/>
      <c r="D383" s="2"/>
      <c r="E383" s="1"/>
      <c r="F383" s="1"/>
    </row>
    <row r="384" spans="3:6" ht="15.75" customHeight="1">
      <c r="C384" s="2"/>
      <c r="D384" s="2"/>
      <c r="E384" s="1"/>
      <c r="F384" s="1"/>
    </row>
    <row r="385" spans="3:6" ht="15.75" customHeight="1">
      <c r="C385" s="2"/>
      <c r="D385" s="2"/>
      <c r="E385" s="1"/>
      <c r="F385" s="1"/>
    </row>
    <row r="386" spans="3:6" ht="15.75" customHeight="1">
      <c r="C386" s="2"/>
      <c r="D386" s="2"/>
      <c r="E386" s="1"/>
      <c r="F386" s="1"/>
    </row>
    <row r="387" spans="3:6" ht="15.75" customHeight="1">
      <c r="C387" s="2"/>
      <c r="D387" s="2"/>
      <c r="E387" s="1"/>
      <c r="F387" s="1"/>
    </row>
    <row r="388" spans="3:6" ht="15.75" customHeight="1">
      <c r="C388" s="2"/>
      <c r="D388" s="2"/>
      <c r="E388" s="1"/>
      <c r="F388" s="1"/>
    </row>
    <row r="389" spans="3:6" ht="15.75" customHeight="1">
      <c r="C389" s="2"/>
      <c r="D389" s="2"/>
      <c r="E389" s="1"/>
      <c r="F389" s="1"/>
    </row>
    <row r="390" spans="3:6" ht="15.75" customHeight="1">
      <c r="C390" s="2"/>
      <c r="D390" s="2"/>
      <c r="E390" s="1"/>
      <c r="F390" s="1"/>
    </row>
    <row r="391" spans="3:6" ht="15.75" customHeight="1">
      <c r="C391" s="2"/>
      <c r="D391" s="2"/>
      <c r="E391" s="1"/>
      <c r="F391" s="1"/>
    </row>
    <row r="392" spans="3:6" ht="15.75" customHeight="1">
      <c r="C392" s="2"/>
      <c r="D392" s="2"/>
      <c r="E392" s="1"/>
      <c r="F392" s="1"/>
    </row>
    <row r="393" spans="3:6" ht="15.75" customHeight="1">
      <c r="C393" s="2"/>
      <c r="D393" s="2"/>
      <c r="E393" s="1"/>
      <c r="F393" s="1"/>
    </row>
    <row r="394" spans="3:6" ht="15.75" customHeight="1">
      <c r="C394" s="2"/>
      <c r="D394" s="2"/>
      <c r="E394" s="1"/>
      <c r="F394" s="1"/>
    </row>
    <row r="395" spans="3:6" ht="15.75" customHeight="1">
      <c r="C395" s="2"/>
      <c r="D395" s="2"/>
      <c r="E395" s="1"/>
      <c r="F395" s="1"/>
    </row>
    <row r="396" spans="3:6" ht="15.75" customHeight="1">
      <c r="C396" s="2"/>
      <c r="D396" s="2"/>
      <c r="E396" s="1"/>
      <c r="F396" s="1"/>
    </row>
    <row r="397" spans="3:6" ht="15.75" customHeight="1">
      <c r="C397" s="2"/>
      <c r="D397" s="2"/>
      <c r="E397" s="1"/>
      <c r="F397" s="1"/>
    </row>
    <row r="398" spans="3:6" ht="15.75" customHeight="1">
      <c r="C398" s="2"/>
      <c r="D398" s="2"/>
      <c r="E398" s="1"/>
      <c r="F398" s="1"/>
    </row>
    <row r="399" spans="3:6" ht="15.75" customHeight="1">
      <c r="C399" s="2"/>
      <c r="D399" s="2"/>
      <c r="E399" s="1"/>
      <c r="F399" s="1"/>
    </row>
    <row r="400" spans="3:6" ht="15.75" customHeight="1">
      <c r="C400" s="2"/>
      <c r="D400" s="2"/>
      <c r="E400" s="1"/>
      <c r="F400" s="1"/>
    </row>
    <row r="401" spans="3:6" ht="15.75" customHeight="1">
      <c r="C401" s="2"/>
      <c r="D401" s="2"/>
      <c r="E401" s="1"/>
      <c r="F401" s="1"/>
    </row>
    <row r="402" spans="3:6" ht="15.75" customHeight="1">
      <c r="C402" s="2"/>
      <c r="D402" s="2"/>
      <c r="E402" s="1"/>
      <c r="F402" s="1"/>
    </row>
    <row r="403" spans="3:6" ht="15.75" customHeight="1">
      <c r="C403" s="2"/>
      <c r="D403" s="2"/>
      <c r="E403" s="1"/>
      <c r="F403" s="1"/>
    </row>
    <row r="404" spans="3:6" ht="15.75" customHeight="1">
      <c r="C404" s="2"/>
      <c r="D404" s="2"/>
      <c r="E404" s="1"/>
      <c r="F404" s="1"/>
    </row>
    <row r="405" spans="3:6" ht="15.75" customHeight="1">
      <c r="C405" s="2"/>
      <c r="D405" s="2"/>
      <c r="E405" s="1"/>
      <c r="F405" s="1"/>
    </row>
    <row r="406" spans="3:6" ht="15.75" customHeight="1">
      <c r="C406" s="2"/>
      <c r="D406" s="2"/>
      <c r="E406" s="1"/>
      <c r="F406" s="1"/>
    </row>
    <row r="407" spans="3:6" ht="15.75" customHeight="1">
      <c r="C407" s="2"/>
      <c r="D407" s="2"/>
      <c r="E407" s="1"/>
      <c r="F407" s="1"/>
    </row>
    <row r="408" spans="3:6" ht="15.75" customHeight="1">
      <c r="C408" s="2"/>
      <c r="D408" s="2"/>
      <c r="E408" s="1"/>
      <c r="F408" s="1"/>
    </row>
    <row r="409" spans="3:6" ht="15.75" customHeight="1">
      <c r="C409" s="2"/>
      <c r="D409" s="2"/>
      <c r="E409" s="1"/>
      <c r="F409" s="1"/>
    </row>
    <row r="410" spans="3:6" ht="15.75" customHeight="1">
      <c r="C410" s="2"/>
      <c r="D410" s="2"/>
      <c r="E410" s="1"/>
      <c r="F410" s="1"/>
    </row>
    <row r="411" spans="3:6" ht="15.75" customHeight="1">
      <c r="C411" s="2"/>
      <c r="D411" s="2"/>
      <c r="E411" s="1"/>
      <c r="F411" s="1"/>
    </row>
    <row r="412" spans="3:6" ht="15.75" customHeight="1">
      <c r="C412" s="2"/>
      <c r="D412" s="2"/>
      <c r="E412" s="1"/>
      <c r="F412" s="1"/>
    </row>
    <row r="413" spans="3:6" ht="15.75" customHeight="1">
      <c r="C413" s="2"/>
      <c r="D413" s="2"/>
      <c r="E413" s="1"/>
      <c r="F413" s="1"/>
    </row>
    <row r="414" spans="3:6" ht="15.75" customHeight="1">
      <c r="C414" s="2"/>
      <c r="D414" s="2"/>
      <c r="E414" s="1"/>
      <c r="F414" s="1"/>
    </row>
    <row r="415" spans="3:6" ht="15.75" customHeight="1">
      <c r="C415" s="2"/>
      <c r="D415" s="2"/>
      <c r="E415" s="1"/>
      <c r="F415" s="1"/>
    </row>
    <row r="416" spans="3:6" ht="15.75" customHeight="1">
      <c r="C416" s="2"/>
      <c r="D416" s="2"/>
      <c r="E416" s="1"/>
      <c r="F416" s="1"/>
    </row>
    <row r="417" spans="3:6" ht="15.75" customHeight="1">
      <c r="C417" s="2"/>
      <c r="D417" s="2"/>
      <c r="E417" s="1"/>
      <c r="F417" s="1"/>
    </row>
    <row r="418" spans="3:6" ht="15.75" customHeight="1">
      <c r="C418" s="2"/>
      <c r="D418" s="2"/>
      <c r="E418" s="1"/>
      <c r="F418" s="1"/>
    </row>
    <row r="419" spans="3:6" ht="15.75" customHeight="1">
      <c r="C419" s="2"/>
      <c r="D419" s="2"/>
      <c r="E419" s="1"/>
      <c r="F419" s="1"/>
    </row>
    <row r="420" spans="3:6" ht="15.75" customHeight="1">
      <c r="C420" s="2"/>
      <c r="D420" s="2"/>
      <c r="E420" s="1"/>
      <c r="F420" s="1"/>
    </row>
    <row r="421" spans="3:6" ht="15.75" customHeight="1">
      <c r="C421" s="2"/>
      <c r="D421" s="2"/>
      <c r="E421" s="1"/>
      <c r="F421" s="1"/>
    </row>
    <row r="422" spans="3:6" ht="15.75" customHeight="1">
      <c r="C422" s="2"/>
      <c r="D422" s="2"/>
      <c r="E422" s="1"/>
      <c r="F422" s="1"/>
    </row>
    <row r="423" spans="3:6" ht="15.75" customHeight="1">
      <c r="C423" s="2"/>
      <c r="D423" s="2"/>
      <c r="E423" s="1"/>
      <c r="F423" s="1"/>
    </row>
    <row r="424" spans="3:6" ht="15.75" customHeight="1">
      <c r="C424" s="2"/>
      <c r="D424" s="2"/>
      <c r="E424" s="1"/>
      <c r="F424" s="1"/>
    </row>
    <row r="425" spans="3:6" ht="15.75" customHeight="1">
      <c r="C425" s="2"/>
      <c r="D425" s="2"/>
      <c r="E425" s="1"/>
      <c r="F425" s="1"/>
    </row>
    <row r="426" spans="3:6" ht="15.75" customHeight="1">
      <c r="C426" s="2"/>
      <c r="D426" s="2"/>
      <c r="E426" s="1"/>
      <c r="F426" s="1"/>
    </row>
    <row r="427" spans="3:6" ht="15.75" customHeight="1">
      <c r="C427" s="2"/>
      <c r="D427" s="2"/>
      <c r="E427" s="1"/>
      <c r="F427" s="1"/>
    </row>
    <row r="428" spans="3:6" ht="15.75" customHeight="1">
      <c r="C428" s="2"/>
      <c r="D428" s="2"/>
      <c r="E428" s="1"/>
      <c r="F428" s="1"/>
    </row>
    <row r="429" spans="3:6" ht="15.75" customHeight="1">
      <c r="C429" s="2"/>
      <c r="D429" s="2"/>
      <c r="E429" s="1"/>
      <c r="F429" s="1"/>
    </row>
    <row r="430" spans="3:6" ht="15.75" customHeight="1">
      <c r="C430" s="2"/>
      <c r="D430" s="2"/>
      <c r="E430" s="1"/>
      <c r="F430" s="1"/>
    </row>
    <row r="431" spans="3:6" ht="15.75" customHeight="1">
      <c r="C431" s="2"/>
      <c r="D431" s="2"/>
      <c r="E431" s="1"/>
      <c r="F431" s="1"/>
    </row>
    <row r="432" spans="3:6" ht="15.75" customHeight="1">
      <c r="C432" s="2"/>
      <c r="D432" s="2"/>
      <c r="E432" s="1"/>
      <c r="F432" s="1"/>
    </row>
    <row r="433" spans="3:6" ht="15.75" customHeight="1">
      <c r="C433" s="2"/>
      <c r="D433" s="2"/>
      <c r="E433" s="1"/>
      <c r="F433" s="1"/>
    </row>
    <row r="434" spans="3:6" ht="15.75" customHeight="1">
      <c r="C434" s="2"/>
      <c r="D434" s="2"/>
      <c r="E434" s="1"/>
      <c r="F434" s="1"/>
    </row>
    <row r="435" spans="3:6" ht="15.75" customHeight="1">
      <c r="C435" s="2"/>
      <c r="D435" s="2"/>
      <c r="E435" s="1"/>
      <c r="F435" s="1"/>
    </row>
    <row r="436" spans="3:6" ht="15.75" customHeight="1">
      <c r="C436" s="2"/>
      <c r="D436" s="2"/>
      <c r="E436" s="1"/>
      <c r="F436" s="1"/>
    </row>
    <row r="437" spans="3:6" ht="15.75" customHeight="1">
      <c r="C437" s="2"/>
      <c r="D437" s="2"/>
      <c r="E437" s="1"/>
      <c r="F437" s="1"/>
    </row>
    <row r="438" spans="3:6" ht="15.75" customHeight="1">
      <c r="C438" s="2"/>
      <c r="D438" s="2"/>
      <c r="E438" s="1"/>
      <c r="F438" s="1"/>
    </row>
    <row r="439" spans="3:6" ht="15.75" customHeight="1">
      <c r="C439" s="2"/>
      <c r="D439" s="2"/>
      <c r="E439" s="1"/>
      <c r="F439" s="1"/>
    </row>
    <row r="440" spans="3:6" ht="15.75" customHeight="1">
      <c r="C440" s="2"/>
      <c r="D440" s="2"/>
      <c r="E440" s="1"/>
      <c r="F440" s="1"/>
    </row>
    <row r="441" spans="3:6" ht="15.75" customHeight="1">
      <c r="C441" s="2"/>
      <c r="D441" s="2"/>
      <c r="E441" s="1"/>
      <c r="F441" s="1"/>
    </row>
    <row r="442" spans="3:6" ht="15.75" customHeight="1">
      <c r="C442" s="2"/>
      <c r="D442" s="2"/>
      <c r="E442" s="1"/>
      <c r="F442" s="1"/>
    </row>
    <row r="443" spans="3:6" ht="15.75" customHeight="1">
      <c r="C443" s="2"/>
      <c r="D443" s="2"/>
      <c r="E443" s="1"/>
      <c r="F443" s="1"/>
    </row>
    <row r="444" spans="3:6" ht="15.75" customHeight="1">
      <c r="C444" s="2"/>
      <c r="D444" s="2"/>
      <c r="E444" s="1"/>
      <c r="F444" s="1"/>
    </row>
    <row r="445" spans="3:6" ht="15.75" customHeight="1">
      <c r="C445" s="2"/>
      <c r="D445" s="2"/>
      <c r="E445" s="1"/>
      <c r="F445" s="1"/>
    </row>
    <row r="446" spans="3:6" ht="15.75" customHeight="1">
      <c r="C446" s="2"/>
      <c r="D446" s="2"/>
      <c r="E446" s="1"/>
      <c r="F446" s="1"/>
    </row>
    <row r="447" spans="3:6" ht="15.75" customHeight="1">
      <c r="C447" s="2"/>
      <c r="D447" s="2"/>
      <c r="E447" s="1"/>
      <c r="F447" s="1"/>
    </row>
    <row r="448" spans="3:6" ht="15.75" customHeight="1">
      <c r="C448" s="2"/>
      <c r="D448" s="2"/>
      <c r="E448" s="1"/>
      <c r="F448" s="1"/>
    </row>
    <row r="449" spans="3:6" ht="15.75" customHeight="1">
      <c r="C449" s="2"/>
      <c r="D449" s="2"/>
      <c r="E449" s="1"/>
      <c r="F449" s="1"/>
    </row>
    <row r="450" spans="3:6" ht="15.75" customHeight="1">
      <c r="C450" s="2"/>
      <c r="D450" s="2"/>
      <c r="E450" s="1"/>
      <c r="F450" s="1"/>
    </row>
    <row r="451" spans="3:6" ht="15.75" customHeight="1">
      <c r="C451" s="2"/>
      <c r="D451" s="2"/>
      <c r="E451" s="1"/>
      <c r="F451" s="1"/>
    </row>
    <row r="452" spans="3:6" ht="15.75" customHeight="1">
      <c r="C452" s="2"/>
      <c r="D452" s="2"/>
      <c r="E452" s="1"/>
      <c r="F452" s="1"/>
    </row>
    <row r="453" spans="3:6" ht="15.75" customHeight="1">
      <c r="C453" s="2"/>
      <c r="D453" s="2"/>
      <c r="E453" s="1"/>
      <c r="F453" s="1"/>
    </row>
    <row r="454" spans="3:6" ht="15.75" customHeight="1">
      <c r="C454" s="2"/>
      <c r="D454" s="2"/>
      <c r="E454" s="1"/>
      <c r="F454" s="1"/>
    </row>
    <row r="455" spans="3:6" ht="15.75" customHeight="1">
      <c r="C455" s="2"/>
      <c r="D455" s="2"/>
      <c r="E455" s="1"/>
      <c r="F455" s="1"/>
    </row>
    <row r="456" spans="3:6" ht="15.75" customHeight="1">
      <c r="C456" s="2"/>
      <c r="D456" s="2"/>
      <c r="E456" s="1"/>
      <c r="F456" s="1"/>
    </row>
    <row r="457" spans="3:6" ht="15.75" customHeight="1">
      <c r="C457" s="2"/>
      <c r="D457" s="2"/>
      <c r="E457" s="1"/>
      <c r="F457" s="1"/>
    </row>
    <row r="458" spans="3:6" ht="15.75" customHeight="1">
      <c r="C458" s="2"/>
      <c r="D458" s="2"/>
      <c r="E458" s="1"/>
      <c r="F458" s="1"/>
    </row>
    <row r="459" spans="3:6" ht="15.75" customHeight="1">
      <c r="C459" s="2"/>
      <c r="D459" s="2"/>
      <c r="E459" s="1"/>
      <c r="F459" s="1"/>
    </row>
    <row r="460" spans="3:6" ht="15.75" customHeight="1">
      <c r="C460" s="2"/>
      <c r="D460" s="2"/>
      <c r="E460" s="1"/>
      <c r="F460" s="1"/>
    </row>
    <row r="461" spans="3:6" ht="15.75" customHeight="1">
      <c r="C461" s="2"/>
      <c r="D461" s="2"/>
      <c r="E461" s="1"/>
      <c r="F461" s="1"/>
    </row>
    <row r="462" spans="3:6" ht="15.75" customHeight="1">
      <c r="C462" s="2"/>
      <c r="D462" s="2"/>
      <c r="E462" s="1"/>
      <c r="F462" s="1"/>
    </row>
    <row r="463" spans="3:6" ht="15.75" customHeight="1">
      <c r="C463" s="2"/>
      <c r="D463" s="2"/>
      <c r="E463" s="1"/>
      <c r="F463" s="1"/>
    </row>
    <row r="464" spans="3:6" ht="15.75" customHeight="1">
      <c r="C464" s="2"/>
      <c r="D464" s="2"/>
      <c r="E464" s="1"/>
      <c r="F464" s="1"/>
    </row>
    <row r="465" spans="3:6" ht="15.75" customHeight="1">
      <c r="C465" s="2"/>
      <c r="D465" s="2"/>
      <c r="E465" s="1"/>
      <c r="F465" s="1"/>
    </row>
    <row r="466" spans="3:6" ht="15.75" customHeight="1">
      <c r="C466" s="2"/>
      <c r="D466" s="2"/>
      <c r="E466" s="1"/>
      <c r="F466" s="1"/>
    </row>
    <row r="467" spans="3:6" ht="15.75" customHeight="1">
      <c r="C467" s="2"/>
      <c r="D467" s="2"/>
      <c r="E467" s="1"/>
      <c r="F467" s="1"/>
    </row>
    <row r="468" spans="3:6" ht="15.75" customHeight="1">
      <c r="C468" s="2"/>
      <c r="D468" s="2"/>
      <c r="E468" s="1"/>
      <c r="F468" s="1"/>
    </row>
    <row r="469" spans="3:6" ht="15.75" customHeight="1">
      <c r="C469" s="2"/>
      <c r="D469" s="2"/>
      <c r="E469" s="1"/>
      <c r="F469" s="1"/>
    </row>
    <row r="470" spans="3:6" ht="15.75" customHeight="1">
      <c r="C470" s="2"/>
      <c r="D470" s="2"/>
      <c r="E470" s="1"/>
      <c r="F470" s="1"/>
    </row>
    <row r="471" spans="3:6" ht="15.75" customHeight="1">
      <c r="C471" s="2"/>
      <c r="D471" s="2"/>
      <c r="E471" s="1"/>
      <c r="F471" s="1"/>
    </row>
    <row r="472" spans="3:6" ht="15.75" customHeight="1">
      <c r="C472" s="2"/>
      <c r="D472" s="2"/>
      <c r="E472" s="1"/>
      <c r="F472" s="1"/>
    </row>
    <row r="473" spans="3:6" ht="15.75" customHeight="1">
      <c r="C473" s="2"/>
      <c r="D473" s="2"/>
      <c r="E473" s="1"/>
      <c r="F473" s="1"/>
    </row>
    <row r="474" spans="3:6" ht="15.75" customHeight="1">
      <c r="C474" s="2"/>
      <c r="D474" s="2"/>
      <c r="E474" s="1"/>
      <c r="F474" s="1"/>
    </row>
    <row r="475" spans="3:6" ht="15.75" customHeight="1">
      <c r="C475" s="2"/>
      <c r="D475" s="2"/>
      <c r="E475" s="1"/>
      <c r="F475" s="1"/>
    </row>
    <row r="476" spans="3:6" ht="15.75" customHeight="1">
      <c r="C476" s="2"/>
      <c r="D476" s="2"/>
      <c r="E476" s="1"/>
      <c r="F476" s="1"/>
    </row>
    <row r="477" spans="3:6" ht="15.75" customHeight="1">
      <c r="C477" s="2"/>
      <c r="D477" s="2"/>
      <c r="E477" s="1"/>
      <c r="F477" s="1"/>
    </row>
    <row r="478" spans="3:6" ht="15.75" customHeight="1">
      <c r="C478" s="2"/>
      <c r="D478" s="2"/>
      <c r="E478" s="1"/>
      <c r="F478" s="1"/>
    </row>
    <row r="479" spans="3:6" ht="15.75" customHeight="1">
      <c r="C479" s="2"/>
      <c r="D479" s="2"/>
      <c r="E479" s="1"/>
      <c r="F479" s="1"/>
    </row>
    <row r="480" spans="3:6" ht="15.75" customHeight="1">
      <c r="C480" s="2"/>
      <c r="D480" s="2"/>
      <c r="E480" s="1"/>
      <c r="F480" s="1"/>
    </row>
    <row r="481" spans="3:6" ht="15.75" customHeight="1">
      <c r="C481" s="2"/>
      <c r="D481" s="2"/>
      <c r="E481" s="1"/>
      <c r="F481" s="1"/>
    </row>
    <row r="482" spans="3:6" ht="15.75" customHeight="1">
      <c r="C482" s="2"/>
      <c r="D482" s="2"/>
      <c r="E482" s="1"/>
      <c r="F482" s="1"/>
    </row>
    <row r="483" spans="3:6" ht="15.75" customHeight="1">
      <c r="C483" s="2"/>
      <c r="D483" s="2"/>
      <c r="E483" s="1"/>
      <c r="F483" s="1"/>
    </row>
    <row r="484" spans="3:6" ht="15.75" customHeight="1">
      <c r="C484" s="2"/>
      <c r="D484" s="2"/>
      <c r="E484" s="1"/>
      <c r="F484" s="1"/>
    </row>
    <row r="485" spans="3:6" ht="15.75" customHeight="1">
      <c r="C485" s="2"/>
      <c r="D485" s="2"/>
      <c r="E485" s="1"/>
      <c r="F485" s="1"/>
    </row>
    <row r="486" spans="3:6" ht="15.75" customHeight="1">
      <c r="C486" s="2"/>
      <c r="D486" s="2"/>
      <c r="E486" s="1"/>
      <c r="F486" s="1"/>
    </row>
    <row r="487" spans="3:6" ht="15.75" customHeight="1">
      <c r="C487" s="2"/>
      <c r="D487" s="2"/>
      <c r="E487" s="1"/>
      <c r="F487" s="1"/>
    </row>
    <row r="488" spans="3:6" ht="15.75" customHeight="1">
      <c r="C488" s="2"/>
      <c r="D488" s="2"/>
      <c r="E488" s="1"/>
      <c r="F488" s="1"/>
    </row>
    <row r="489" spans="3:6" ht="15.75" customHeight="1">
      <c r="C489" s="2"/>
      <c r="D489" s="2"/>
      <c r="E489" s="1"/>
      <c r="F489" s="1"/>
    </row>
    <row r="490" spans="3:6" ht="15.75" customHeight="1">
      <c r="C490" s="2"/>
      <c r="D490" s="2"/>
      <c r="E490" s="1"/>
      <c r="F490" s="1"/>
    </row>
    <row r="491" spans="3:6" ht="15.75" customHeight="1">
      <c r="C491" s="2"/>
      <c r="D491" s="2"/>
      <c r="E491" s="1"/>
      <c r="F491" s="1"/>
    </row>
    <row r="492" spans="3:6" ht="15.75" customHeight="1">
      <c r="C492" s="2"/>
      <c r="D492" s="2"/>
      <c r="E492" s="1"/>
      <c r="F492" s="1"/>
    </row>
    <row r="493" spans="3:6" ht="15.75" customHeight="1">
      <c r="C493" s="2"/>
      <c r="D493" s="2"/>
      <c r="E493" s="1"/>
      <c r="F493" s="1"/>
    </row>
    <row r="494" spans="3:6" ht="15.75" customHeight="1">
      <c r="C494" s="2"/>
      <c r="D494" s="2"/>
      <c r="E494" s="1"/>
      <c r="F494" s="1"/>
    </row>
    <row r="495" spans="3:6" ht="15.75" customHeight="1">
      <c r="C495" s="2"/>
      <c r="D495" s="2"/>
      <c r="E495" s="1"/>
      <c r="F495" s="1"/>
    </row>
    <row r="496" spans="3:6" ht="15.75" customHeight="1">
      <c r="C496" s="2"/>
      <c r="D496" s="2"/>
      <c r="E496" s="1"/>
      <c r="F496" s="1"/>
    </row>
    <row r="497" spans="3:6" ht="15.75" customHeight="1">
      <c r="C497" s="2"/>
      <c r="D497" s="2"/>
      <c r="E497" s="1"/>
      <c r="F497" s="1"/>
    </row>
    <row r="498" spans="3:6" ht="15.75" customHeight="1">
      <c r="C498" s="2"/>
      <c r="D498" s="2"/>
      <c r="E498" s="1"/>
      <c r="F498" s="1"/>
    </row>
    <row r="499" spans="3:6" ht="15.75" customHeight="1">
      <c r="C499" s="2"/>
      <c r="D499" s="2"/>
      <c r="E499" s="1"/>
      <c r="F499" s="1"/>
    </row>
    <row r="500" spans="3:6" ht="15.75" customHeight="1">
      <c r="C500" s="2"/>
      <c r="D500" s="2"/>
      <c r="E500" s="1"/>
      <c r="F500" s="1"/>
    </row>
    <row r="501" spans="3:6" ht="15.75" customHeight="1">
      <c r="C501" s="2"/>
      <c r="D501" s="2"/>
      <c r="E501" s="1"/>
      <c r="F501" s="1"/>
    </row>
    <row r="502" spans="3:6" ht="15.75" customHeight="1">
      <c r="C502" s="2"/>
      <c r="D502" s="2"/>
      <c r="E502" s="1"/>
      <c r="F502" s="1"/>
    </row>
    <row r="503" spans="3:6" ht="15.75" customHeight="1">
      <c r="C503" s="2"/>
      <c r="D503" s="2"/>
      <c r="E503" s="1"/>
      <c r="F503" s="1"/>
    </row>
    <row r="504" spans="3:6" ht="15.75" customHeight="1">
      <c r="C504" s="2"/>
      <c r="D504" s="2"/>
      <c r="E504" s="1"/>
      <c r="F504" s="1"/>
    </row>
    <row r="505" spans="3:6" ht="15.75" customHeight="1">
      <c r="C505" s="2"/>
      <c r="D505" s="2"/>
      <c r="E505" s="1"/>
      <c r="F505" s="1"/>
    </row>
    <row r="506" spans="3:6" ht="15.75" customHeight="1">
      <c r="C506" s="2"/>
      <c r="D506" s="2"/>
      <c r="E506" s="1"/>
      <c r="F506" s="1"/>
    </row>
    <row r="507" spans="3:6" ht="15.75" customHeight="1">
      <c r="C507" s="2"/>
      <c r="D507" s="2"/>
      <c r="E507" s="1"/>
      <c r="F507" s="1"/>
    </row>
    <row r="508" spans="3:6" ht="15.75" customHeight="1">
      <c r="C508" s="2"/>
      <c r="D508" s="2"/>
      <c r="E508" s="1"/>
      <c r="F508" s="1"/>
    </row>
    <row r="509" spans="3:6" ht="15.75" customHeight="1">
      <c r="C509" s="2"/>
      <c r="D509" s="2"/>
      <c r="E509" s="1"/>
      <c r="F509" s="1"/>
    </row>
    <row r="510" spans="3:6" ht="15.75" customHeight="1">
      <c r="C510" s="2"/>
      <c r="D510" s="2"/>
      <c r="E510" s="1"/>
      <c r="F510" s="1"/>
    </row>
    <row r="511" spans="3:6" ht="15.75" customHeight="1">
      <c r="C511" s="2"/>
      <c r="D511" s="2"/>
      <c r="E511" s="1"/>
      <c r="F511" s="1"/>
    </row>
    <row r="512" spans="3:6" ht="15.75" customHeight="1">
      <c r="C512" s="2"/>
      <c r="D512" s="2"/>
      <c r="E512" s="1"/>
      <c r="F512" s="1"/>
    </row>
    <row r="513" spans="3:6" ht="15.75" customHeight="1">
      <c r="C513" s="2"/>
      <c r="D513" s="2"/>
      <c r="E513" s="1"/>
      <c r="F513" s="1"/>
    </row>
    <row r="514" spans="3:6" ht="15.75" customHeight="1">
      <c r="C514" s="2"/>
      <c r="D514" s="2"/>
      <c r="E514" s="1"/>
      <c r="F514" s="1"/>
    </row>
    <row r="515" spans="3:6" ht="15.75" customHeight="1">
      <c r="C515" s="2"/>
      <c r="D515" s="2"/>
      <c r="E515" s="1"/>
      <c r="F515" s="1"/>
    </row>
    <row r="516" spans="3:6" ht="15.75" customHeight="1">
      <c r="C516" s="2"/>
      <c r="D516" s="2"/>
      <c r="E516" s="1"/>
      <c r="F516" s="1"/>
    </row>
    <row r="517" spans="3:6" ht="15.75" customHeight="1">
      <c r="C517" s="2"/>
      <c r="D517" s="2"/>
      <c r="E517" s="1"/>
      <c r="F517" s="1"/>
    </row>
    <row r="518" spans="3:6" ht="15.75" customHeight="1">
      <c r="C518" s="2"/>
      <c r="D518" s="2"/>
      <c r="E518" s="1"/>
      <c r="F518" s="1"/>
    </row>
    <row r="519" spans="3:6" ht="15.75" customHeight="1">
      <c r="C519" s="2"/>
      <c r="D519" s="2"/>
      <c r="E519" s="1"/>
      <c r="F519" s="1"/>
    </row>
    <row r="520" spans="3:6" ht="15.75" customHeight="1">
      <c r="C520" s="2"/>
      <c r="D520" s="2"/>
      <c r="E520" s="1"/>
      <c r="F520" s="1"/>
    </row>
    <row r="521" spans="3:6" ht="15.75" customHeight="1">
      <c r="C521" s="2"/>
      <c r="D521" s="2"/>
      <c r="E521" s="1"/>
      <c r="F521" s="1"/>
    </row>
    <row r="522" spans="3:6" ht="15.75" customHeight="1">
      <c r="C522" s="2"/>
      <c r="D522" s="2"/>
      <c r="E522" s="1"/>
      <c r="F522" s="1"/>
    </row>
    <row r="523" spans="3:6" ht="15.75" customHeight="1">
      <c r="C523" s="2"/>
      <c r="D523" s="2"/>
      <c r="E523" s="1"/>
      <c r="F523" s="1"/>
    </row>
    <row r="524" spans="3:6" ht="15.75" customHeight="1">
      <c r="C524" s="2"/>
      <c r="D524" s="2"/>
      <c r="E524" s="1"/>
      <c r="F524" s="1"/>
    </row>
    <row r="525" spans="3:6" ht="15.75" customHeight="1">
      <c r="C525" s="2"/>
      <c r="D525" s="2"/>
      <c r="E525" s="1"/>
      <c r="F525" s="1"/>
    </row>
    <row r="526" spans="3:6" ht="15.75" customHeight="1">
      <c r="C526" s="2"/>
      <c r="D526" s="2"/>
      <c r="E526" s="1"/>
      <c r="F526" s="1"/>
    </row>
    <row r="527" spans="3:6" ht="15.75" customHeight="1">
      <c r="C527" s="2"/>
      <c r="D527" s="2"/>
      <c r="E527" s="1"/>
      <c r="F527" s="1"/>
    </row>
    <row r="528" spans="3:6" ht="15.75" customHeight="1">
      <c r="C528" s="2"/>
      <c r="D528" s="2"/>
      <c r="E528" s="1"/>
      <c r="F528" s="1"/>
    </row>
    <row r="529" spans="3:6" ht="15.75" customHeight="1">
      <c r="C529" s="2"/>
      <c r="D529" s="2"/>
      <c r="E529" s="1"/>
      <c r="F529" s="1"/>
    </row>
    <row r="530" spans="3:6" ht="15.75" customHeight="1">
      <c r="C530" s="2"/>
      <c r="D530" s="2"/>
      <c r="E530" s="1"/>
      <c r="F530" s="1"/>
    </row>
    <row r="531" spans="3:6" ht="15.75" customHeight="1">
      <c r="C531" s="2"/>
      <c r="D531" s="2"/>
      <c r="E531" s="1"/>
      <c r="F531" s="1"/>
    </row>
    <row r="532" spans="3:6" ht="15.75" customHeight="1">
      <c r="C532" s="2"/>
      <c r="D532" s="2"/>
      <c r="E532" s="1"/>
      <c r="F532" s="1"/>
    </row>
    <row r="533" spans="3:6" ht="15.75" customHeight="1">
      <c r="C533" s="2"/>
      <c r="D533" s="2"/>
      <c r="E533" s="1"/>
      <c r="F533" s="1"/>
    </row>
    <row r="534" spans="3:6" ht="15.75" customHeight="1">
      <c r="C534" s="2"/>
      <c r="D534" s="2"/>
      <c r="E534" s="1"/>
      <c r="F534" s="1"/>
    </row>
    <row r="535" spans="3:6" ht="15.75" customHeight="1">
      <c r="C535" s="2"/>
      <c r="D535" s="2"/>
      <c r="E535" s="1"/>
      <c r="F535" s="1"/>
    </row>
    <row r="536" spans="3:6" ht="15.75" customHeight="1">
      <c r="C536" s="2"/>
      <c r="D536" s="2"/>
      <c r="E536" s="1"/>
      <c r="F536" s="1"/>
    </row>
    <row r="537" spans="3:6" ht="15.75" customHeight="1">
      <c r="C537" s="2"/>
      <c r="D537" s="2"/>
      <c r="E537" s="1"/>
      <c r="F537" s="1"/>
    </row>
    <row r="538" spans="3:6" ht="15.75" customHeight="1">
      <c r="C538" s="2"/>
      <c r="D538" s="2"/>
      <c r="E538" s="1"/>
      <c r="F538" s="1"/>
    </row>
    <row r="539" spans="3:6" ht="15.75" customHeight="1">
      <c r="C539" s="2"/>
      <c r="D539" s="2"/>
      <c r="E539" s="1"/>
      <c r="F539" s="1"/>
    </row>
    <row r="540" spans="3:6" ht="15.75" customHeight="1">
      <c r="C540" s="2"/>
      <c r="D540" s="2"/>
      <c r="E540" s="1"/>
      <c r="F540" s="1"/>
    </row>
    <row r="541" spans="3:6" ht="15.75" customHeight="1">
      <c r="C541" s="2"/>
      <c r="D541" s="2"/>
      <c r="E541" s="1"/>
      <c r="F541" s="1"/>
    </row>
    <row r="542" spans="3:6" ht="15.75" customHeight="1">
      <c r="C542" s="2"/>
      <c r="D542" s="2"/>
      <c r="E542" s="1"/>
      <c r="F542" s="1"/>
    </row>
    <row r="543" spans="3:6" ht="15.75" customHeight="1">
      <c r="C543" s="2"/>
      <c r="D543" s="2"/>
      <c r="E543" s="1"/>
      <c r="F543" s="1"/>
    </row>
    <row r="544" spans="3:6" ht="15.75" customHeight="1">
      <c r="C544" s="2"/>
      <c r="D544" s="2"/>
      <c r="E544" s="1"/>
      <c r="F544" s="1"/>
    </row>
    <row r="545" spans="3:6" ht="15.75" customHeight="1">
      <c r="C545" s="2"/>
      <c r="D545" s="2"/>
      <c r="E545" s="1"/>
      <c r="F545" s="1"/>
    </row>
    <row r="546" spans="3:6" ht="15.75" customHeight="1">
      <c r="C546" s="2"/>
      <c r="D546" s="2"/>
      <c r="E546" s="1"/>
      <c r="F546" s="1"/>
    </row>
    <row r="547" spans="3:6" ht="15.75" customHeight="1">
      <c r="C547" s="2"/>
      <c r="D547" s="2"/>
      <c r="E547" s="1"/>
      <c r="F547" s="1"/>
    </row>
    <row r="548" spans="3:6" ht="15.75" customHeight="1">
      <c r="C548" s="2"/>
      <c r="D548" s="2"/>
      <c r="E548" s="1"/>
      <c r="F548" s="1"/>
    </row>
    <row r="549" spans="3:6" ht="15.75" customHeight="1">
      <c r="C549" s="2"/>
      <c r="D549" s="2"/>
      <c r="E549" s="1"/>
      <c r="F549" s="1"/>
    </row>
    <row r="550" spans="3:6" ht="15.75" customHeight="1">
      <c r="C550" s="2"/>
      <c r="D550" s="2"/>
      <c r="E550" s="1"/>
      <c r="F550" s="1"/>
    </row>
    <row r="551" spans="3:6" ht="15.75" customHeight="1">
      <c r="C551" s="2"/>
      <c r="D551" s="2"/>
      <c r="E551" s="1"/>
      <c r="F551" s="1"/>
    </row>
    <row r="552" spans="3:6" ht="15.75" customHeight="1">
      <c r="C552" s="2"/>
      <c r="D552" s="2"/>
      <c r="E552" s="1"/>
      <c r="F552" s="1"/>
    </row>
    <row r="553" spans="3:6" ht="15.75" customHeight="1">
      <c r="C553" s="2"/>
      <c r="D553" s="2"/>
      <c r="E553" s="1"/>
      <c r="F553" s="1"/>
    </row>
    <row r="554" spans="3:6" ht="15.75" customHeight="1">
      <c r="C554" s="2"/>
      <c r="D554" s="2"/>
      <c r="E554" s="1"/>
      <c r="F554" s="1"/>
    </row>
    <row r="555" spans="3:6" ht="15.75" customHeight="1">
      <c r="C555" s="2"/>
      <c r="D555" s="2"/>
      <c r="E555" s="1"/>
      <c r="F555" s="1"/>
    </row>
    <row r="556" spans="3:6" ht="15.75" customHeight="1">
      <c r="C556" s="2"/>
      <c r="D556" s="2"/>
      <c r="E556" s="1"/>
      <c r="F556" s="1"/>
    </row>
    <row r="557" spans="3:6" ht="15.75" customHeight="1">
      <c r="C557" s="2"/>
      <c r="D557" s="2"/>
      <c r="E557" s="1"/>
      <c r="F557" s="1"/>
    </row>
    <row r="558" spans="3:6" ht="15.75" customHeight="1">
      <c r="C558" s="2"/>
      <c r="D558" s="2"/>
      <c r="E558" s="1"/>
      <c r="F558" s="1"/>
    </row>
    <row r="559" spans="3:6" ht="15.75" customHeight="1">
      <c r="C559" s="2"/>
      <c r="D559" s="2"/>
      <c r="E559" s="1"/>
      <c r="F559" s="1"/>
    </row>
    <row r="560" spans="3:6" ht="15.75" customHeight="1">
      <c r="C560" s="2"/>
      <c r="D560" s="2"/>
      <c r="E560" s="1"/>
      <c r="F560" s="1"/>
    </row>
    <row r="561" spans="3:6" ht="15.75" customHeight="1">
      <c r="C561" s="2"/>
      <c r="D561" s="2"/>
      <c r="E561" s="1"/>
      <c r="F561" s="1"/>
    </row>
    <row r="562" spans="3:6" ht="15.75" customHeight="1">
      <c r="C562" s="2"/>
      <c r="D562" s="2"/>
      <c r="E562" s="1"/>
      <c r="F562" s="1"/>
    </row>
    <row r="563" spans="3:6" ht="15.75" customHeight="1">
      <c r="C563" s="2"/>
      <c r="D563" s="2"/>
      <c r="E563" s="1"/>
      <c r="F563" s="1"/>
    </row>
    <row r="564" spans="3:6" ht="15.75" customHeight="1">
      <c r="C564" s="2"/>
      <c r="D564" s="2"/>
      <c r="E564" s="1"/>
      <c r="F564" s="1"/>
    </row>
    <row r="565" spans="3:6" ht="15.75" customHeight="1">
      <c r="C565" s="2"/>
      <c r="D565" s="2"/>
      <c r="E565" s="1"/>
      <c r="F565" s="1"/>
    </row>
    <row r="566" spans="3:6" ht="15.75" customHeight="1">
      <c r="C566" s="2"/>
      <c r="D566" s="2"/>
      <c r="E566" s="1"/>
      <c r="F566" s="1"/>
    </row>
    <row r="567" spans="3:6" ht="15.75" customHeight="1">
      <c r="C567" s="2"/>
      <c r="D567" s="2"/>
      <c r="E567" s="1"/>
      <c r="F567" s="1"/>
    </row>
    <row r="568" spans="3:6" ht="15.75" customHeight="1">
      <c r="C568" s="2"/>
      <c r="D568" s="2"/>
      <c r="E568" s="1"/>
      <c r="F568" s="1"/>
    </row>
    <row r="569" spans="3:6" ht="15.75" customHeight="1">
      <c r="C569" s="2"/>
      <c r="D569" s="2"/>
      <c r="E569" s="1"/>
      <c r="F569" s="1"/>
    </row>
    <row r="570" spans="3:6" ht="15.75" customHeight="1">
      <c r="C570" s="2"/>
      <c r="D570" s="2"/>
      <c r="E570" s="1"/>
      <c r="F570" s="1"/>
    </row>
    <row r="571" spans="3:6" ht="15.75" customHeight="1">
      <c r="C571" s="2"/>
      <c r="D571" s="2"/>
      <c r="E571" s="1"/>
      <c r="F571" s="1"/>
    </row>
    <row r="572" spans="3:6" ht="15.75" customHeight="1">
      <c r="C572" s="2"/>
      <c r="D572" s="2"/>
      <c r="E572" s="1"/>
      <c r="F572" s="1"/>
    </row>
    <row r="573" spans="3:6" ht="15.75" customHeight="1">
      <c r="C573" s="2"/>
      <c r="D573" s="2"/>
      <c r="E573" s="1"/>
      <c r="F573" s="1"/>
    </row>
    <row r="574" spans="3:6" ht="15.75" customHeight="1">
      <c r="C574" s="2"/>
      <c r="D574" s="2"/>
      <c r="E574" s="1"/>
      <c r="F574" s="1"/>
    </row>
    <row r="575" spans="3:6" ht="15.75" customHeight="1">
      <c r="C575" s="2"/>
      <c r="D575" s="2"/>
      <c r="E575" s="1"/>
      <c r="F575" s="1"/>
    </row>
    <row r="576" spans="3:6" ht="15.75" customHeight="1">
      <c r="C576" s="2"/>
      <c r="D576" s="2"/>
      <c r="E576" s="1"/>
      <c r="F576" s="1"/>
    </row>
    <row r="577" spans="3:6" ht="15.75" customHeight="1">
      <c r="C577" s="2"/>
      <c r="D577" s="2"/>
      <c r="E577" s="1"/>
      <c r="F577" s="1"/>
    </row>
    <row r="578" spans="3:6" ht="15.75" customHeight="1">
      <c r="C578" s="2"/>
      <c r="D578" s="2"/>
      <c r="E578" s="1"/>
      <c r="F578" s="1"/>
    </row>
    <row r="579" spans="3:6" ht="15.75" customHeight="1">
      <c r="C579" s="2"/>
      <c r="D579" s="2"/>
      <c r="E579" s="1"/>
      <c r="F579" s="1"/>
    </row>
    <row r="580" spans="3:6" ht="15.75" customHeight="1">
      <c r="C580" s="2"/>
      <c r="D580" s="2"/>
      <c r="E580" s="1"/>
      <c r="F580" s="1"/>
    </row>
    <row r="581" spans="3:6" ht="15.75" customHeight="1">
      <c r="C581" s="2"/>
      <c r="D581" s="2"/>
      <c r="E581" s="1"/>
      <c r="F581" s="1"/>
    </row>
    <row r="582" spans="3:6" ht="15.75" customHeight="1">
      <c r="C582" s="2"/>
      <c r="D582" s="2"/>
      <c r="E582" s="1"/>
      <c r="F582" s="1"/>
    </row>
    <row r="583" spans="3:6" ht="15.75" customHeight="1">
      <c r="C583" s="2"/>
      <c r="D583" s="2"/>
      <c r="E583" s="1"/>
      <c r="F583" s="1"/>
    </row>
    <row r="584" spans="3:6" ht="15.75" customHeight="1">
      <c r="C584" s="2"/>
      <c r="D584" s="2"/>
      <c r="E584" s="1"/>
      <c r="F584" s="1"/>
    </row>
    <row r="585" spans="3:6" ht="15.75" customHeight="1">
      <c r="C585" s="2"/>
      <c r="D585" s="2"/>
      <c r="E585" s="1"/>
      <c r="F585" s="1"/>
    </row>
    <row r="586" spans="3:6" ht="15.75" customHeight="1">
      <c r="C586" s="2"/>
      <c r="D586" s="2"/>
      <c r="E586" s="1"/>
      <c r="F586" s="1"/>
    </row>
    <row r="587" spans="3:6" ht="15.75" customHeight="1">
      <c r="C587" s="2"/>
      <c r="D587" s="2"/>
      <c r="E587" s="1"/>
      <c r="F587" s="1"/>
    </row>
    <row r="588" spans="3:6" ht="15.75" customHeight="1">
      <c r="C588" s="2"/>
      <c r="D588" s="2"/>
      <c r="E588" s="1"/>
      <c r="F588" s="1"/>
    </row>
    <row r="589" spans="3:6" ht="15.75" customHeight="1">
      <c r="C589" s="2"/>
      <c r="D589" s="2"/>
      <c r="E589" s="1"/>
      <c r="F589" s="1"/>
    </row>
    <row r="590" spans="3:6" ht="15.75" customHeight="1">
      <c r="C590" s="2"/>
      <c r="D590" s="2"/>
      <c r="E590" s="1"/>
      <c r="F590" s="1"/>
    </row>
    <row r="591" spans="3:6" ht="15.75" customHeight="1">
      <c r="C591" s="2"/>
      <c r="D591" s="2"/>
      <c r="E591" s="1"/>
      <c r="F591" s="1"/>
    </row>
    <row r="592" spans="3:6" ht="15.75" customHeight="1">
      <c r="C592" s="2"/>
      <c r="D592" s="2"/>
      <c r="E592" s="1"/>
      <c r="F592" s="1"/>
    </row>
    <row r="593" spans="3:6" ht="15.75" customHeight="1">
      <c r="C593" s="2"/>
      <c r="D593" s="2"/>
      <c r="E593" s="1"/>
      <c r="F593" s="1"/>
    </row>
    <row r="594" spans="3:6" ht="15.75" customHeight="1">
      <c r="C594" s="2"/>
      <c r="D594" s="2"/>
      <c r="E594" s="1"/>
      <c r="F594" s="1"/>
    </row>
    <row r="595" spans="3:6" ht="15.75" customHeight="1">
      <c r="C595" s="2"/>
      <c r="D595" s="2"/>
      <c r="E595" s="1"/>
      <c r="F595" s="1"/>
    </row>
    <row r="596" spans="3:6" ht="15.75" customHeight="1">
      <c r="C596" s="2"/>
      <c r="D596" s="2"/>
      <c r="E596" s="1"/>
      <c r="F596" s="1"/>
    </row>
    <row r="597" spans="3:6" ht="15.75" customHeight="1">
      <c r="C597" s="2"/>
      <c r="D597" s="2"/>
      <c r="E597" s="1"/>
      <c r="F597" s="1"/>
    </row>
    <row r="598" spans="3:6" ht="15.75" customHeight="1">
      <c r="C598" s="2"/>
      <c r="D598" s="2"/>
      <c r="E598" s="1"/>
      <c r="F598" s="1"/>
    </row>
    <row r="599" spans="3:6" ht="15.75" customHeight="1">
      <c r="C599" s="2"/>
      <c r="D599" s="2"/>
      <c r="E599" s="1"/>
      <c r="F599" s="1"/>
    </row>
    <row r="600" spans="3:6" ht="15.75" customHeight="1">
      <c r="C600" s="2"/>
      <c r="D600" s="2"/>
      <c r="E600" s="1"/>
      <c r="F600" s="1"/>
    </row>
    <row r="601" spans="3:6" ht="15.75" customHeight="1">
      <c r="C601" s="2"/>
      <c r="D601" s="2"/>
      <c r="E601" s="1"/>
      <c r="F601" s="1"/>
    </row>
    <row r="602" spans="3:6" ht="15.75" customHeight="1">
      <c r="C602" s="2"/>
      <c r="D602" s="2"/>
      <c r="E602" s="1"/>
      <c r="F602" s="1"/>
    </row>
    <row r="603" spans="3:6" ht="15.75" customHeight="1">
      <c r="C603" s="2"/>
      <c r="D603" s="2"/>
      <c r="E603" s="1"/>
      <c r="F603" s="1"/>
    </row>
    <row r="604" spans="3:6" ht="15.75" customHeight="1">
      <c r="C604" s="2"/>
      <c r="D604" s="2"/>
      <c r="E604" s="1"/>
      <c r="F604" s="1"/>
    </row>
    <row r="605" spans="3:6" ht="15.75" customHeight="1">
      <c r="C605" s="2"/>
      <c r="D605" s="2"/>
      <c r="E605" s="1"/>
      <c r="F605" s="1"/>
    </row>
    <row r="606" spans="3:6" ht="15.75" customHeight="1">
      <c r="C606" s="2"/>
      <c r="D606" s="2"/>
      <c r="E606" s="1"/>
      <c r="F606" s="1"/>
    </row>
    <row r="607" spans="3:6" ht="15.75" customHeight="1">
      <c r="C607" s="2"/>
      <c r="D607" s="2"/>
      <c r="E607" s="1"/>
      <c r="F607" s="1"/>
    </row>
    <row r="608" spans="3:6" ht="15.75" customHeight="1">
      <c r="C608" s="2"/>
      <c r="D608" s="2"/>
      <c r="E608" s="1"/>
      <c r="F608" s="1"/>
    </row>
    <row r="609" spans="3:6" ht="15.75" customHeight="1">
      <c r="C609" s="2"/>
      <c r="D609" s="2"/>
      <c r="E609" s="1"/>
      <c r="F609" s="1"/>
    </row>
    <row r="610" spans="3:6" ht="15.75" customHeight="1">
      <c r="C610" s="2"/>
      <c r="D610" s="2"/>
      <c r="E610" s="1"/>
      <c r="F610" s="1"/>
    </row>
    <row r="611" spans="3:6" ht="15.75" customHeight="1">
      <c r="C611" s="2"/>
      <c r="D611" s="2"/>
      <c r="E611" s="1"/>
      <c r="F611" s="1"/>
    </row>
    <row r="612" spans="3:6" ht="15.75" customHeight="1">
      <c r="C612" s="2"/>
      <c r="D612" s="2"/>
      <c r="E612" s="1"/>
      <c r="F612" s="1"/>
    </row>
    <row r="613" spans="3:6" ht="15.75" customHeight="1">
      <c r="C613" s="2"/>
      <c r="D613" s="2"/>
      <c r="E613" s="1"/>
      <c r="F613" s="1"/>
    </row>
    <row r="614" spans="3:6" ht="15.75" customHeight="1">
      <c r="C614" s="2"/>
      <c r="D614" s="2"/>
      <c r="E614" s="1"/>
      <c r="F614" s="1"/>
    </row>
    <row r="615" spans="3:6" ht="15.75" customHeight="1">
      <c r="C615" s="2"/>
      <c r="D615" s="2"/>
      <c r="E615" s="1"/>
      <c r="F615" s="1"/>
    </row>
    <row r="616" spans="3:6" ht="15.75" customHeight="1">
      <c r="C616" s="2"/>
      <c r="D616" s="2"/>
      <c r="E616" s="1"/>
      <c r="F616" s="1"/>
    </row>
    <row r="617" spans="3:6" ht="15.75" customHeight="1">
      <c r="C617" s="2"/>
      <c r="D617" s="2"/>
      <c r="E617" s="1"/>
      <c r="F617" s="1"/>
    </row>
    <row r="618" spans="3:6" ht="15.75" customHeight="1">
      <c r="C618" s="2"/>
      <c r="D618" s="2"/>
      <c r="E618" s="1"/>
      <c r="F618" s="1"/>
    </row>
    <row r="619" spans="3:6" ht="15.75" customHeight="1">
      <c r="C619" s="2"/>
      <c r="D619" s="2"/>
      <c r="E619" s="1"/>
      <c r="F619" s="1"/>
    </row>
    <row r="620" spans="3:6" ht="15.75" customHeight="1">
      <c r="C620" s="2"/>
      <c r="D620" s="2"/>
      <c r="E620" s="1"/>
      <c r="F620" s="1"/>
    </row>
    <row r="621" spans="3:6" ht="15.75" customHeight="1">
      <c r="C621" s="2"/>
      <c r="D621" s="2"/>
      <c r="E621" s="1"/>
      <c r="F621" s="1"/>
    </row>
    <row r="622" spans="3:6" ht="15.75" customHeight="1">
      <c r="C622" s="2"/>
      <c r="D622" s="2"/>
      <c r="E622" s="1"/>
      <c r="F622" s="1"/>
    </row>
    <row r="623" spans="3:6" ht="15.75" customHeight="1">
      <c r="C623" s="2"/>
      <c r="D623" s="2"/>
      <c r="E623" s="1"/>
      <c r="F623" s="1"/>
    </row>
    <row r="624" spans="3:6" ht="15.75" customHeight="1">
      <c r="C624" s="2"/>
      <c r="D624" s="2"/>
      <c r="E624" s="1"/>
      <c r="F624" s="1"/>
    </row>
    <row r="625" spans="3:6" ht="15.75" customHeight="1">
      <c r="C625" s="2"/>
      <c r="D625" s="2"/>
      <c r="E625" s="1"/>
      <c r="F625" s="1"/>
    </row>
    <row r="626" spans="3:6" ht="15.75" customHeight="1">
      <c r="C626" s="2"/>
      <c r="D626" s="2"/>
      <c r="E626" s="1"/>
      <c r="F626" s="1"/>
    </row>
    <row r="627" spans="3:6" ht="15.75" customHeight="1">
      <c r="C627" s="2"/>
      <c r="D627" s="2"/>
      <c r="E627" s="1"/>
      <c r="F627" s="1"/>
    </row>
    <row r="628" spans="3:6" ht="15.75" customHeight="1">
      <c r="C628" s="2"/>
      <c r="D628" s="2"/>
      <c r="E628" s="1"/>
      <c r="F628" s="1"/>
    </row>
    <row r="629" spans="3:6" ht="15.75" customHeight="1">
      <c r="C629" s="2"/>
      <c r="D629" s="2"/>
      <c r="E629" s="1"/>
      <c r="F629" s="1"/>
    </row>
    <row r="630" spans="3:6" ht="15.75" customHeight="1">
      <c r="C630" s="2"/>
      <c r="D630" s="2"/>
      <c r="E630" s="1"/>
      <c r="F630" s="1"/>
    </row>
    <row r="631" spans="3:6" ht="15.75" customHeight="1">
      <c r="C631" s="2"/>
      <c r="D631" s="2"/>
      <c r="E631" s="1"/>
      <c r="F631" s="1"/>
    </row>
    <row r="632" spans="3:6" ht="15.75" customHeight="1">
      <c r="C632" s="2"/>
      <c r="D632" s="2"/>
      <c r="E632" s="1"/>
      <c r="F632" s="1"/>
    </row>
    <row r="633" spans="3:6" ht="15.75" customHeight="1">
      <c r="C633" s="2"/>
      <c r="D633" s="2"/>
      <c r="E633" s="1"/>
      <c r="F633" s="1"/>
    </row>
    <row r="634" spans="3:6" ht="15.75" customHeight="1">
      <c r="C634" s="2"/>
      <c r="D634" s="2"/>
      <c r="E634" s="1"/>
      <c r="F634" s="1"/>
    </row>
    <row r="635" spans="3:6" ht="15.75" customHeight="1">
      <c r="C635" s="2"/>
      <c r="D635" s="2"/>
      <c r="E635" s="1"/>
      <c r="F635" s="1"/>
    </row>
    <row r="636" spans="3:6" ht="15.75" customHeight="1">
      <c r="C636" s="2"/>
      <c r="D636" s="2"/>
      <c r="E636" s="1"/>
      <c r="F636" s="1"/>
    </row>
    <row r="637" spans="3:6" ht="15.75" customHeight="1">
      <c r="C637" s="2"/>
      <c r="D637" s="2"/>
      <c r="E637" s="1"/>
      <c r="F637" s="1"/>
    </row>
    <row r="638" spans="3:6" ht="15.75" customHeight="1">
      <c r="C638" s="2"/>
      <c r="D638" s="2"/>
      <c r="E638" s="1"/>
      <c r="F638" s="1"/>
    </row>
    <row r="639" spans="3:6" ht="15.75" customHeight="1">
      <c r="C639" s="2"/>
      <c r="D639" s="2"/>
      <c r="E639" s="1"/>
      <c r="F639" s="1"/>
    </row>
    <row r="640" spans="3:6" ht="15.75" customHeight="1">
      <c r="C640" s="2"/>
      <c r="D640" s="2"/>
      <c r="E640" s="1"/>
      <c r="F640" s="1"/>
    </row>
    <row r="641" spans="3:6" ht="15.75" customHeight="1">
      <c r="C641" s="2"/>
      <c r="D641" s="2"/>
      <c r="E641" s="1"/>
      <c r="F641" s="1"/>
    </row>
    <row r="642" spans="3:6" ht="15.75" customHeight="1">
      <c r="C642" s="2"/>
      <c r="D642" s="2"/>
      <c r="E642" s="1"/>
      <c r="F642" s="1"/>
    </row>
    <row r="643" spans="3:6" ht="15.75" customHeight="1">
      <c r="C643" s="2"/>
      <c r="D643" s="2"/>
      <c r="E643" s="1"/>
      <c r="F643" s="1"/>
    </row>
    <row r="644" spans="3:6" ht="15.75" customHeight="1">
      <c r="C644" s="2"/>
      <c r="D644" s="2"/>
      <c r="E644" s="1"/>
      <c r="F644" s="1"/>
    </row>
    <row r="645" spans="3:6" ht="15.75" customHeight="1">
      <c r="C645" s="2"/>
      <c r="D645" s="2"/>
      <c r="E645" s="1"/>
      <c r="F645" s="1"/>
    </row>
    <row r="646" spans="3:6" ht="15.75" customHeight="1">
      <c r="C646" s="2"/>
      <c r="D646" s="2"/>
      <c r="E646" s="1"/>
      <c r="F646" s="1"/>
    </row>
    <row r="647" spans="3:6" ht="15.75" customHeight="1">
      <c r="C647" s="2"/>
      <c r="D647" s="2"/>
      <c r="E647" s="1"/>
      <c r="F647" s="1"/>
    </row>
    <row r="648" spans="3:6" ht="15.75" customHeight="1">
      <c r="C648" s="2"/>
      <c r="D648" s="2"/>
      <c r="E648" s="1"/>
      <c r="F648" s="1"/>
    </row>
    <row r="649" spans="3:6" ht="15.75" customHeight="1">
      <c r="C649" s="2"/>
      <c r="D649" s="2"/>
      <c r="E649" s="1"/>
      <c r="F649" s="1"/>
    </row>
    <row r="650" spans="3:6" ht="15.75" customHeight="1">
      <c r="C650" s="2"/>
      <c r="D650" s="2"/>
      <c r="E650" s="1"/>
      <c r="F650" s="1"/>
    </row>
    <row r="651" spans="3:6" ht="15.75" customHeight="1">
      <c r="C651" s="2"/>
      <c r="D651" s="2"/>
      <c r="E651" s="1"/>
      <c r="F651" s="1"/>
    </row>
    <row r="652" spans="3:6" ht="15.75" customHeight="1">
      <c r="C652" s="2"/>
      <c r="D652" s="2"/>
      <c r="E652" s="1"/>
      <c r="F652" s="1"/>
    </row>
    <row r="653" spans="3:6" ht="15.75" customHeight="1">
      <c r="C653" s="2"/>
      <c r="D653" s="2"/>
      <c r="E653" s="1"/>
      <c r="F653" s="1"/>
    </row>
    <row r="654" spans="3:6" ht="15.75" customHeight="1">
      <c r="C654" s="2"/>
      <c r="D654" s="2"/>
      <c r="E654" s="1"/>
      <c r="F654" s="1"/>
    </row>
    <row r="655" spans="3:6" ht="15.75" customHeight="1">
      <c r="C655" s="2"/>
      <c r="D655" s="2"/>
      <c r="E655" s="1"/>
      <c r="F655" s="1"/>
    </row>
    <row r="656" spans="3:6" ht="15.75" customHeight="1">
      <c r="C656" s="2"/>
      <c r="D656" s="2"/>
      <c r="E656" s="1"/>
      <c r="F656" s="1"/>
    </row>
    <row r="657" spans="3:6" ht="15.75" customHeight="1">
      <c r="C657" s="2"/>
      <c r="D657" s="2"/>
      <c r="E657" s="1"/>
      <c r="F657" s="1"/>
    </row>
    <row r="658" spans="3:6" ht="15.75" customHeight="1">
      <c r="C658" s="2"/>
      <c r="D658" s="2"/>
      <c r="E658" s="1"/>
      <c r="F658" s="1"/>
    </row>
    <row r="659" spans="3:6" ht="15.75" customHeight="1">
      <c r="C659" s="2"/>
      <c r="D659" s="2"/>
      <c r="E659" s="1"/>
      <c r="F659" s="1"/>
    </row>
    <row r="660" spans="3:6" ht="15.75" customHeight="1">
      <c r="C660" s="2"/>
      <c r="D660" s="2"/>
      <c r="E660" s="1"/>
      <c r="F660" s="1"/>
    </row>
    <row r="661" spans="3:6" ht="15.75" customHeight="1">
      <c r="C661" s="2"/>
      <c r="D661" s="2"/>
      <c r="E661" s="1"/>
      <c r="F661" s="1"/>
    </row>
    <row r="662" spans="3:6" ht="15.75" customHeight="1">
      <c r="C662" s="2"/>
      <c r="D662" s="2"/>
      <c r="E662" s="1"/>
      <c r="F662" s="1"/>
    </row>
    <row r="663" spans="3:6" ht="15.75" customHeight="1">
      <c r="C663" s="2"/>
      <c r="D663" s="2"/>
      <c r="E663" s="1"/>
      <c r="F663" s="1"/>
    </row>
    <row r="664" spans="3:6" ht="15.75" customHeight="1">
      <c r="C664" s="2"/>
      <c r="D664" s="2"/>
      <c r="E664" s="1"/>
      <c r="F664" s="1"/>
    </row>
    <row r="665" spans="3:6" ht="15.75" customHeight="1">
      <c r="C665" s="2"/>
      <c r="D665" s="2"/>
      <c r="E665" s="1"/>
      <c r="F665" s="1"/>
    </row>
    <row r="666" spans="3:6" ht="15.75" customHeight="1">
      <c r="C666" s="2"/>
      <c r="D666" s="2"/>
      <c r="E666" s="1"/>
      <c r="F666" s="1"/>
    </row>
    <row r="667" spans="3:6" ht="15.75" customHeight="1">
      <c r="C667" s="2"/>
      <c r="D667" s="2"/>
      <c r="E667" s="1"/>
      <c r="F667" s="1"/>
    </row>
    <row r="668" spans="3:6" ht="15.75" customHeight="1">
      <c r="C668" s="2"/>
      <c r="D668" s="2"/>
      <c r="E668" s="1"/>
      <c r="F668" s="1"/>
    </row>
    <row r="669" spans="3:6" ht="15.75" customHeight="1">
      <c r="C669" s="2"/>
      <c r="D669" s="2"/>
      <c r="E669" s="1"/>
      <c r="F669" s="1"/>
    </row>
    <row r="670" spans="3:6" ht="15.75" customHeight="1">
      <c r="C670" s="2"/>
      <c r="D670" s="2"/>
      <c r="E670" s="1"/>
      <c r="F670" s="1"/>
    </row>
    <row r="671" spans="3:6" ht="15.75" customHeight="1">
      <c r="C671" s="2"/>
      <c r="D671" s="2"/>
      <c r="E671" s="1"/>
      <c r="F671" s="1"/>
    </row>
    <row r="672" spans="3:6" ht="15.75" customHeight="1">
      <c r="C672" s="2"/>
      <c r="D672" s="2"/>
      <c r="E672" s="1"/>
      <c r="F672" s="1"/>
    </row>
    <row r="673" spans="3:6" ht="15.75" customHeight="1">
      <c r="C673" s="2"/>
      <c r="D673" s="2"/>
      <c r="E673" s="1"/>
      <c r="F673" s="1"/>
    </row>
    <row r="674" spans="3:6" ht="15.75" customHeight="1">
      <c r="C674" s="2"/>
      <c r="D674" s="2"/>
      <c r="E674" s="1"/>
      <c r="F674" s="1"/>
    </row>
    <row r="675" spans="3:6" ht="15.75" customHeight="1">
      <c r="C675" s="2"/>
      <c r="D675" s="2"/>
      <c r="E675" s="1"/>
      <c r="F675" s="1"/>
    </row>
    <row r="676" spans="3:6" ht="15.75" customHeight="1">
      <c r="C676" s="2"/>
      <c r="D676" s="2"/>
      <c r="E676" s="1"/>
      <c r="F676" s="1"/>
    </row>
    <row r="677" spans="3:6" ht="15.75" customHeight="1">
      <c r="C677" s="2"/>
      <c r="D677" s="2"/>
      <c r="E677" s="1"/>
      <c r="F677" s="1"/>
    </row>
    <row r="678" spans="3:6" ht="15.75" customHeight="1">
      <c r="C678" s="2"/>
      <c r="D678" s="2"/>
      <c r="E678" s="1"/>
      <c r="F678" s="1"/>
    </row>
    <row r="679" spans="3:6" ht="15.75" customHeight="1">
      <c r="C679" s="2"/>
      <c r="D679" s="2"/>
      <c r="E679" s="1"/>
      <c r="F679" s="1"/>
    </row>
    <row r="680" spans="3:6" ht="15.75" customHeight="1">
      <c r="C680" s="2"/>
      <c r="D680" s="2"/>
      <c r="E680" s="1"/>
      <c r="F680" s="1"/>
    </row>
    <row r="681" spans="3:6" ht="15.75" customHeight="1">
      <c r="C681" s="2"/>
      <c r="D681" s="2"/>
      <c r="E681" s="1"/>
      <c r="F681" s="1"/>
    </row>
    <row r="682" spans="3:6" ht="15.75" customHeight="1">
      <c r="C682" s="2"/>
      <c r="D682" s="2"/>
      <c r="E682" s="1"/>
      <c r="F682" s="1"/>
    </row>
    <row r="683" spans="3:6" ht="15.75" customHeight="1">
      <c r="C683" s="2"/>
      <c r="D683" s="2"/>
      <c r="E683" s="1"/>
      <c r="F683" s="1"/>
    </row>
    <row r="684" spans="3:6" ht="15.75" customHeight="1">
      <c r="C684" s="2"/>
      <c r="D684" s="2"/>
      <c r="E684" s="1"/>
      <c r="F684" s="1"/>
    </row>
    <row r="685" spans="3:6" ht="15.75" customHeight="1">
      <c r="C685" s="2"/>
      <c r="D685" s="2"/>
      <c r="E685" s="1"/>
      <c r="F685" s="1"/>
    </row>
    <row r="686" spans="3:6" ht="15.75" customHeight="1">
      <c r="C686" s="2"/>
      <c r="D686" s="2"/>
      <c r="E686" s="1"/>
      <c r="F686" s="1"/>
    </row>
    <row r="687" spans="3:6" ht="15.75" customHeight="1">
      <c r="C687" s="2"/>
      <c r="D687" s="2"/>
      <c r="E687" s="1"/>
      <c r="F687" s="1"/>
    </row>
    <row r="688" spans="3:6" ht="15.75" customHeight="1">
      <c r="C688" s="2"/>
      <c r="D688" s="2"/>
      <c r="E688" s="1"/>
      <c r="F688" s="1"/>
    </row>
    <row r="689" spans="3:6" ht="15.75" customHeight="1">
      <c r="C689" s="2"/>
      <c r="D689" s="2"/>
      <c r="E689" s="1"/>
      <c r="F689" s="1"/>
    </row>
    <row r="690" spans="3:6" ht="15.75" customHeight="1">
      <c r="C690" s="2"/>
      <c r="D690" s="2"/>
      <c r="E690" s="1"/>
      <c r="F690" s="1"/>
    </row>
    <row r="691" spans="3:6" ht="15.75" customHeight="1">
      <c r="C691" s="2"/>
      <c r="D691" s="2"/>
      <c r="E691" s="1"/>
      <c r="F691" s="1"/>
    </row>
    <row r="692" spans="3:6" ht="15.75" customHeight="1">
      <c r="C692" s="2"/>
      <c r="D692" s="2"/>
      <c r="E692" s="1"/>
      <c r="F692" s="1"/>
    </row>
    <row r="693" spans="3:6" ht="15.75" customHeight="1">
      <c r="C693" s="2"/>
      <c r="D693" s="2"/>
      <c r="E693" s="1"/>
      <c r="F693" s="1"/>
    </row>
    <row r="694" spans="3:6" ht="15.75" customHeight="1">
      <c r="C694" s="2"/>
      <c r="D694" s="2"/>
      <c r="E694" s="1"/>
      <c r="F694" s="1"/>
    </row>
    <row r="695" spans="3:6" ht="15.75" customHeight="1">
      <c r="C695" s="2"/>
      <c r="D695" s="2"/>
      <c r="E695" s="1"/>
      <c r="F695" s="1"/>
    </row>
    <row r="696" spans="3:6" ht="15.75" customHeight="1">
      <c r="C696" s="2"/>
      <c r="D696" s="2"/>
      <c r="E696" s="1"/>
      <c r="F696" s="1"/>
    </row>
    <row r="697" spans="3:6" ht="15.75" customHeight="1">
      <c r="C697" s="2"/>
      <c r="D697" s="2"/>
      <c r="E697" s="1"/>
      <c r="F697" s="1"/>
    </row>
    <row r="698" spans="3:6" ht="15.75" customHeight="1">
      <c r="C698" s="2"/>
      <c r="D698" s="2"/>
      <c r="E698" s="1"/>
      <c r="F698" s="1"/>
    </row>
    <row r="699" spans="3:6" ht="15.75" customHeight="1">
      <c r="C699" s="2"/>
      <c r="D699" s="2"/>
      <c r="E699" s="1"/>
      <c r="F699" s="1"/>
    </row>
    <row r="700" spans="3:6" ht="15.75" customHeight="1">
      <c r="C700" s="2"/>
      <c r="D700" s="2"/>
      <c r="E700" s="1"/>
      <c r="F700" s="1"/>
    </row>
    <row r="701" spans="3:6" ht="15.75" customHeight="1">
      <c r="C701" s="2"/>
      <c r="D701" s="2"/>
      <c r="E701" s="1"/>
      <c r="F701" s="1"/>
    </row>
    <row r="702" spans="3:6" ht="15.75" customHeight="1">
      <c r="C702" s="2"/>
      <c r="D702" s="2"/>
      <c r="E702" s="1"/>
      <c r="F702" s="1"/>
    </row>
    <row r="703" spans="3:6" ht="15.75" customHeight="1">
      <c r="C703" s="2"/>
      <c r="D703" s="2"/>
      <c r="E703" s="1"/>
      <c r="F703" s="1"/>
    </row>
    <row r="704" spans="3:6" ht="15.75" customHeight="1">
      <c r="C704" s="2"/>
      <c r="D704" s="2"/>
      <c r="E704" s="1"/>
      <c r="F704" s="1"/>
    </row>
    <row r="705" spans="3:6" ht="15.75" customHeight="1">
      <c r="C705" s="2"/>
      <c r="D705" s="2"/>
      <c r="E705" s="1"/>
      <c r="F705" s="1"/>
    </row>
    <row r="706" spans="3:6" ht="15.75" customHeight="1">
      <c r="C706" s="2"/>
      <c r="D706" s="2"/>
      <c r="E706" s="1"/>
      <c r="F706" s="1"/>
    </row>
    <row r="707" spans="3:6" ht="15.75" customHeight="1">
      <c r="C707" s="2"/>
      <c r="D707" s="2"/>
      <c r="E707" s="1"/>
      <c r="F707" s="1"/>
    </row>
    <row r="708" spans="3:6" ht="15.75" customHeight="1">
      <c r="C708" s="2"/>
      <c r="D708" s="2"/>
      <c r="E708" s="1"/>
      <c r="F708" s="1"/>
    </row>
    <row r="709" spans="3:6" ht="15.75" customHeight="1">
      <c r="C709" s="2"/>
      <c r="D709" s="2"/>
      <c r="E709" s="1"/>
      <c r="F709" s="1"/>
    </row>
    <row r="710" spans="3:6" ht="15.75" customHeight="1">
      <c r="C710" s="2"/>
      <c r="D710" s="2"/>
      <c r="E710" s="1"/>
      <c r="F710" s="1"/>
    </row>
    <row r="711" spans="3:6" ht="15.75" customHeight="1">
      <c r="C711" s="2"/>
      <c r="D711" s="2"/>
      <c r="E711" s="1"/>
      <c r="F711" s="1"/>
    </row>
    <row r="712" spans="3:6" ht="15.75" customHeight="1">
      <c r="C712" s="2"/>
      <c r="D712" s="2"/>
      <c r="E712" s="1"/>
      <c r="F712" s="1"/>
    </row>
    <row r="713" spans="3:6" ht="15.75" customHeight="1">
      <c r="C713" s="2"/>
      <c r="D713" s="2"/>
      <c r="E713" s="1"/>
      <c r="F713" s="1"/>
    </row>
    <row r="714" spans="3:6" ht="15.75" customHeight="1">
      <c r="C714" s="2"/>
      <c r="D714" s="2"/>
      <c r="E714" s="1"/>
      <c r="F714" s="1"/>
    </row>
    <row r="715" spans="3:6" ht="15.75" customHeight="1">
      <c r="C715" s="2"/>
      <c r="D715" s="2"/>
      <c r="E715" s="1"/>
      <c r="F715" s="1"/>
    </row>
    <row r="716" spans="3:6" ht="15.75" customHeight="1">
      <c r="C716" s="2"/>
      <c r="D716" s="2"/>
      <c r="E716" s="1"/>
      <c r="F716" s="1"/>
    </row>
    <row r="717" spans="3:6" ht="15.75" customHeight="1">
      <c r="C717" s="2"/>
      <c r="D717" s="2"/>
      <c r="E717" s="1"/>
      <c r="F717" s="1"/>
    </row>
    <row r="718" spans="3:6" ht="15.75" customHeight="1">
      <c r="C718" s="2"/>
      <c r="D718" s="2"/>
      <c r="E718" s="1"/>
      <c r="F718" s="1"/>
    </row>
    <row r="719" spans="3:6" ht="15.75" customHeight="1">
      <c r="C719" s="2"/>
      <c r="D719" s="2"/>
      <c r="E719" s="1"/>
      <c r="F719" s="1"/>
    </row>
    <row r="720" spans="3:6" ht="15.75" customHeight="1">
      <c r="C720" s="2"/>
      <c r="D720" s="2"/>
      <c r="E720" s="1"/>
      <c r="F720" s="1"/>
    </row>
    <row r="721" spans="3:6" ht="15.75" customHeight="1">
      <c r="C721" s="2"/>
      <c r="D721" s="2"/>
      <c r="E721" s="1"/>
      <c r="F721" s="1"/>
    </row>
    <row r="722" spans="3:6" ht="15.75" customHeight="1">
      <c r="C722" s="2"/>
      <c r="D722" s="2"/>
      <c r="E722" s="1"/>
      <c r="F722" s="1"/>
    </row>
    <row r="723" spans="3:6" ht="15.75" customHeight="1">
      <c r="C723" s="2"/>
      <c r="D723" s="2"/>
      <c r="E723" s="1"/>
      <c r="F723" s="1"/>
    </row>
    <row r="724" spans="3:6" ht="15.75" customHeight="1">
      <c r="C724" s="2"/>
      <c r="D724" s="2"/>
      <c r="E724" s="1"/>
      <c r="F724" s="1"/>
    </row>
    <row r="725" spans="3:6" ht="15.75" customHeight="1">
      <c r="C725" s="2"/>
      <c r="D725" s="2"/>
      <c r="E725" s="1"/>
      <c r="F725" s="1"/>
    </row>
    <row r="726" spans="3:6" ht="15.75" customHeight="1">
      <c r="C726" s="2"/>
      <c r="D726" s="2"/>
      <c r="E726" s="1"/>
      <c r="F726" s="1"/>
    </row>
    <row r="727" spans="3:6" ht="15.75" customHeight="1">
      <c r="C727" s="2"/>
      <c r="D727" s="2"/>
      <c r="E727" s="1"/>
      <c r="F727" s="1"/>
    </row>
    <row r="728" spans="3:6" ht="15.75" customHeight="1">
      <c r="C728" s="2"/>
      <c r="D728" s="2"/>
      <c r="E728" s="1"/>
      <c r="F728" s="1"/>
    </row>
    <row r="729" spans="3:6" ht="15.75" customHeight="1">
      <c r="C729" s="2"/>
      <c r="D729" s="2"/>
      <c r="E729" s="1"/>
      <c r="F729" s="1"/>
    </row>
    <row r="730" spans="3:6" ht="15.75" customHeight="1">
      <c r="C730" s="2"/>
      <c r="D730" s="2"/>
      <c r="E730" s="1"/>
      <c r="F730" s="1"/>
    </row>
    <row r="731" spans="3:6" ht="15.75" customHeight="1">
      <c r="C731" s="2"/>
      <c r="D731" s="2"/>
      <c r="E731" s="1"/>
      <c r="F731" s="1"/>
    </row>
    <row r="732" spans="3:6" ht="15.75" customHeight="1">
      <c r="C732" s="2"/>
      <c r="D732" s="2"/>
      <c r="E732" s="1"/>
      <c r="F732" s="1"/>
    </row>
    <row r="733" spans="3:6" ht="15.75" customHeight="1">
      <c r="C733" s="2"/>
      <c r="D733" s="2"/>
      <c r="E733" s="1"/>
      <c r="F733" s="1"/>
    </row>
    <row r="734" spans="3:6" ht="15.75" customHeight="1">
      <c r="C734" s="2"/>
      <c r="D734" s="2"/>
      <c r="E734" s="1"/>
      <c r="F734" s="1"/>
    </row>
    <row r="735" spans="3:6" ht="15.75" customHeight="1">
      <c r="C735" s="2"/>
      <c r="D735" s="2"/>
      <c r="E735" s="1"/>
      <c r="F735" s="1"/>
    </row>
    <row r="736" spans="3:6" ht="15.75" customHeight="1">
      <c r="C736" s="2"/>
      <c r="D736" s="2"/>
      <c r="E736" s="1"/>
      <c r="F736" s="1"/>
    </row>
    <row r="737" spans="3:6" ht="15.75" customHeight="1">
      <c r="C737" s="2"/>
      <c r="D737" s="2"/>
      <c r="E737" s="1"/>
      <c r="F737" s="1"/>
    </row>
    <row r="738" spans="3:6" ht="15.75" customHeight="1">
      <c r="C738" s="2"/>
      <c r="D738" s="2"/>
      <c r="E738" s="1"/>
      <c r="F738" s="1"/>
    </row>
    <row r="739" spans="3:6" ht="15.75" customHeight="1">
      <c r="C739" s="2"/>
      <c r="D739" s="2"/>
      <c r="E739" s="1"/>
      <c r="F739" s="1"/>
    </row>
    <row r="740" spans="3:6" ht="15.75" customHeight="1">
      <c r="C740" s="2"/>
      <c r="D740" s="2"/>
      <c r="E740" s="1"/>
      <c r="F740" s="1"/>
    </row>
    <row r="741" spans="3:6" ht="15.75" customHeight="1">
      <c r="C741" s="2"/>
      <c r="D741" s="2"/>
      <c r="E741" s="1"/>
      <c r="F741" s="1"/>
    </row>
    <row r="742" spans="3:6" ht="15.75" customHeight="1">
      <c r="C742" s="2"/>
      <c r="D742" s="2"/>
      <c r="E742" s="1"/>
      <c r="F742" s="1"/>
    </row>
    <row r="743" spans="3:6" ht="15.75" customHeight="1">
      <c r="C743" s="2"/>
      <c r="D743" s="2"/>
      <c r="E743" s="1"/>
      <c r="F743" s="1"/>
    </row>
    <row r="744" spans="3:6" ht="15.75" customHeight="1">
      <c r="C744" s="2"/>
      <c r="D744" s="2"/>
      <c r="E744" s="1"/>
      <c r="F744" s="1"/>
    </row>
    <row r="745" spans="3:6" ht="15.75" customHeight="1">
      <c r="C745" s="2"/>
      <c r="D745" s="2"/>
      <c r="E745" s="1"/>
      <c r="F745" s="1"/>
    </row>
    <row r="746" spans="3:6" ht="15.75" customHeight="1">
      <c r="C746" s="2"/>
      <c r="D746" s="2"/>
      <c r="E746" s="1"/>
      <c r="F746" s="1"/>
    </row>
    <row r="747" spans="3:6" ht="15.75" customHeight="1">
      <c r="C747" s="2"/>
      <c r="D747" s="2"/>
      <c r="E747" s="1"/>
      <c r="F747" s="1"/>
    </row>
    <row r="748" spans="3:6" ht="15.75" customHeight="1">
      <c r="C748" s="2"/>
      <c r="D748" s="2"/>
      <c r="E748" s="1"/>
      <c r="F748" s="1"/>
    </row>
    <row r="749" spans="3:6" ht="15.75" customHeight="1">
      <c r="C749" s="2"/>
      <c r="D749" s="2"/>
      <c r="E749" s="1"/>
      <c r="F749" s="1"/>
    </row>
    <row r="750" spans="3:6" ht="15.75" customHeight="1">
      <c r="C750" s="2"/>
      <c r="D750" s="2"/>
      <c r="E750" s="1"/>
      <c r="F750" s="1"/>
    </row>
    <row r="751" spans="3:6" ht="15.75" customHeight="1">
      <c r="C751" s="2"/>
      <c r="D751" s="2"/>
      <c r="E751" s="1"/>
      <c r="F751" s="1"/>
    </row>
    <row r="752" spans="3:6" ht="15.75" customHeight="1">
      <c r="C752" s="2"/>
      <c r="D752" s="2"/>
      <c r="E752" s="1"/>
      <c r="F752" s="1"/>
    </row>
    <row r="753" spans="3:6" ht="15.75" customHeight="1">
      <c r="C753" s="2"/>
      <c r="D753" s="2"/>
      <c r="E753" s="1"/>
      <c r="F753" s="1"/>
    </row>
    <row r="754" spans="3:6" ht="15.75" customHeight="1">
      <c r="C754" s="2"/>
      <c r="D754" s="2"/>
      <c r="E754" s="1"/>
      <c r="F754" s="1"/>
    </row>
    <row r="755" spans="3:6" ht="15.75" customHeight="1">
      <c r="C755" s="2"/>
      <c r="D755" s="2"/>
      <c r="E755" s="1"/>
      <c r="F755" s="1"/>
    </row>
    <row r="756" spans="3:6" ht="15.75" customHeight="1">
      <c r="C756" s="2"/>
      <c r="D756" s="2"/>
      <c r="E756" s="1"/>
      <c r="F756" s="1"/>
    </row>
    <row r="757" spans="3:6" ht="15.75" customHeight="1">
      <c r="C757" s="2"/>
      <c r="D757" s="2"/>
      <c r="E757" s="1"/>
      <c r="F757" s="1"/>
    </row>
    <row r="758" spans="3:6" ht="15.75" customHeight="1">
      <c r="C758" s="2"/>
      <c r="D758" s="2"/>
      <c r="E758" s="1"/>
      <c r="F758" s="1"/>
    </row>
    <row r="759" spans="3:6" ht="15.75" customHeight="1">
      <c r="C759" s="2"/>
      <c r="D759" s="2"/>
      <c r="E759" s="1"/>
      <c r="F759" s="1"/>
    </row>
    <row r="760" spans="3:6" ht="15.75" customHeight="1">
      <c r="C760" s="2"/>
      <c r="D760" s="2"/>
      <c r="E760" s="1"/>
      <c r="F760" s="1"/>
    </row>
    <row r="761" spans="3:6" ht="15.75" customHeight="1">
      <c r="C761" s="2"/>
      <c r="D761" s="2"/>
      <c r="E761" s="1"/>
      <c r="F761" s="1"/>
    </row>
    <row r="762" spans="3:6" ht="15.75" customHeight="1">
      <c r="C762" s="2"/>
      <c r="D762" s="2"/>
      <c r="E762" s="1"/>
      <c r="F762" s="1"/>
    </row>
    <row r="763" spans="3:6" ht="15.75" customHeight="1">
      <c r="C763" s="2"/>
      <c r="D763" s="2"/>
      <c r="E763" s="1"/>
      <c r="F763" s="1"/>
    </row>
    <row r="764" spans="3:6" ht="15.75" customHeight="1">
      <c r="C764" s="2"/>
      <c r="D764" s="2"/>
      <c r="E764" s="1"/>
      <c r="F764" s="1"/>
    </row>
    <row r="765" spans="3:6" ht="15.75" customHeight="1">
      <c r="C765" s="2"/>
      <c r="D765" s="2"/>
      <c r="E765" s="1"/>
      <c r="F765" s="1"/>
    </row>
    <row r="766" spans="3:6" ht="15.75" customHeight="1">
      <c r="C766" s="2"/>
      <c r="D766" s="2"/>
      <c r="E766" s="1"/>
      <c r="F766" s="1"/>
    </row>
    <row r="767" spans="3:6" ht="15.75" customHeight="1">
      <c r="C767" s="2"/>
      <c r="D767" s="2"/>
      <c r="E767" s="1"/>
      <c r="F767" s="1"/>
    </row>
    <row r="768" spans="3:6" ht="15.75" customHeight="1">
      <c r="C768" s="2"/>
      <c r="D768" s="2"/>
      <c r="E768" s="1"/>
      <c r="F768" s="1"/>
    </row>
    <row r="769" spans="3:6" ht="15.75" customHeight="1">
      <c r="C769" s="2"/>
      <c r="D769" s="2"/>
      <c r="E769" s="1"/>
      <c r="F769" s="1"/>
    </row>
    <row r="770" spans="3:6" ht="15.75" customHeight="1">
      <c r="C770" s="2"/>
      <c r="D770" s="2"/>
      <c r="E770" s="1"/>
      <c r="F770" s="1"/>
    </row>
    <row r="771" spans="3:6" ht="15.75" customHeight="1">
      <c r="C771" s="2"/>
      <c r="D771" s="2"/>
      <c r="E771" s="1"/>
      <c r="F771" s="1"/>
    </row>
    <row r="772" spans="3:6" ht="15.75" customHeight="1">
      <c r="C772" s="2"/>
      <c r="D772" s="2"/>
      <c r="E772" s="1"/>
      <c r="F772" s="1"/>
    </row>
    <row r="773" spans="3:6" ht="15.75" customHeight="1">
      <c r="C773" s="2"/>
      <c r="D773" s="2"/>
      <c r="E773" s="1"/>
      <c r="F773" s="1"/>
    </row>
    <row r="774" spans="3:6" ht="15.75" customHeight="1">
      <c r="C774" s="2"/>
      <c r="D774" s="2"/>
      <c r="E774" s="1"/>
      <c r="F774" s="1"/>
    </row>
    <row r="775" spans="3:6" ht="15.75" customHeight="1">
      <c r="C775" s="2"/>
      <c r="D775" s="2"/>
      <c r="E775" s="1"/>
      <c r="F775" s="1"/>
    </row>
    <row r="776" spans="3:6" ht="15.75" customHeight="1">
      <c r="C776" s="2"/>
      <c r="D776" s="2"/>
      <c r="E776" s="1"/>
      <c r="F776" s="1"/>
    </row>
    <row r="777" spans="3:6" ht="15.75" customHeight="1">
      <c r="C777" s="2"/>
      <c r="D777" s="2"/>
      <c r="E777" s="1"/>
      <c r="F777" s="1"/>
    </row>
    <row r="778" spans="3:6" ht="15.75" customHeight="1">
      <c r="C778" s="2"/>
      <c r="D778" s="2"/>
      <c r="E778" s="1"/>
      <c r="F778" s="1"/>
    </row>
    <row r="779" spans="3:6" ht="15.75" customHeight="1">
      <c r="C779" s="2"/>
      <c r="D779" s="2"/>
      <c r="E779" s="1"/>
      <c r="F779" s="1"/>
    </row>
    <row r="780" spans="3:6" ht="15.75" customHeight="1">
      <c r="C780" s="2"/>
      <c r="D780" s="2"/>
      <c r="E780" s="1"/>
      <c r="F780" s="1"/>
    </row>
    <row r="781" spans="3:6" ht="15.75" customHeight="1">
      <c r="C781" s="2"/>
      <c r="D781" s="2"/>
      <c r="E781" s="1"/>
      <c r="F781" s="1"/>
    </row>
    <row r="782" spans="3:6" ht="15.75" customHeight="1">
      <c r="C782" s="2"/>
      <c r="D782" s="2"/>
      <c r="E782" s="1"/>
      <c r="F782" s="1"/>
    </row>
    <row r="783" spans="3:6" ht="15.75" customHeight="1">
      <c r="C783" s="2"/>
      <c r="D783" s="2"/>
      <c r="E783" s="1"/>
      <c r="F783" s="1"/>
    </row>
    <row r="784" spans="3:6" ht="15.75" customHeight="1">
      <c r="C784" s="2"/>
      <c r="D784" s="2"/>
      <c r="E784" s="1"/>
      <c r="F784" s="1"/>
    </row>
    <row r="785" spans="3:6" ht="15.75" customHeight="1">
      <c r="C785" s="2"/>
      <c r="D785" s="2"/>
      <c r="E785" s="1"/>
      <c r="F785" s="1"/>
    </row>
    <row r="786" spans="3:6" ht="15.75" customHeight="1">
      <c r="C786" s="2"/>
      <c r="D786" s="2"/>
      <c r="E786" s="1"/>
      <c r="F786" s="1"/>
    </row>
    <row r="787" spans="3:6" ht="15.75" customHeight="1">
      <c r="C787" s="2"/>
      <c r="D787" s="2"/>
      <c r="E787" s="1"/>
      <c r="F787" s="1"/>
    </row>
    <row r="788" spans="3:6" ht="15.75" customHeight="1">
      <c r="C788" s="2"/>
      <c r="D788" s="2"/>
      <c r="E788" s="1"/>
      <c r="F788" s="1"/>
    </row>
    <row r="789" spans="3:6" ht="15.75" customHeight="1">
      <c r="C789" s="2"/>
      <c r="D789" s="2"/>
      <c r="E789" s="1"/>
      <c r="F789" s="1"/>
    </row>
    <row r="790" spans="3:6" ht="15.75" customHeight="1">
      <c r="C790" s="2"/>
      <c r="D790" s="2"/>
      <c r="E790" s="1"/>
      <c r="F790" s="1"/>
    </row>
    <row r="791" spans="3:6" ht="15.75" customHeight="1">
      <c r="C791" s="2"/>
      <c r="D791" s="2"/>
      <c r="E791" s="1"/>
      <c r="F791" s="1"/>
    </row>
    <row r="792" spans="3:6" ht="15.75" customHeight="1">
      <c r="C792" s="2"/>
      <c r="D792" s="2"/>
      <c r="E792" s="1"/>
      <c r="F792" s="1"/>
    </row>
    <row r="793" spans="3:6" ht="15.75" customHeight="1">
      <c r="C793" s="2"/>
      <c r="D793" s="2"/>
      <c r="E793" s="1"/>
      <c r="F793" s="1"/>
    </row>
    <row r="794" spans="3:6" ht="15.75" customHeight="1">
      <c r="C794" s="2"/>
      <c r="D794" s="2"/>
      <c r="E794" s="1"/>
      <c r="F794" s="1"/>
    </row>
    <row r="795" spans="3:6" ht="15.75" customHeight="1">
      <c r="C795" s="2"/>
      <c r="D795" s="2"/>
      <c r="E795" s="1"/>
      <c r="F795" s="1"/>
    </row>
    <row r="796" spans="3:6" ht="15.75" customHeight="1">
      <c r="C796" s="2"/>
      <c r="D796" s="2"/>
      <c r="E796" s="1"/>
      <c r="F796" s="1"/>
    </row>
    <row r="797" spans="3:6" ht="15.75" customHeight="1">
      <c r="C797" s="2"/>
      <c r="D797" s="2"/>
      <c r="E797" s="1"/>
      <c r="F797" s="1"/>
    </row>
    <row r="798" spans="3:6" ht="15.75" customHeight="1">
      <c r="C798" s="2"/>
      <c r="D798" s="2"/>
      <c r="E798" s="1"/>
      <c r="F798" s="1"/>
    </row>
    <row r="799" spans="3:6" ht="15.75" customHeight="1">
      <c r="C799" s="2"/>
      <c r="D799" s="2"/>
      <c r="E799" s="1"/>
      <c r="F799" s="1"/>
    </row>
    <row r="800" spans="3:6" ht="15.75" customHeight="1">
      <c r="C800" s="2"/>
      <c r="D800" s="2"/>
      <c r="E800" s="1"/>
      <c r="F800" s="1"/>
    </row>
    <row r="801" spans="3:6" ht="15.75" customHeight="1">
      <c r="C801" s="2"/>
      <c r="D801" s="2"/>
      <c r="E801" s="1"/>
      <c r="F801" s="1"/>
    </row>
    <row r="802" spans="3:6" ht="15.75" customHeight="1">
      <c r="C802" s="2"/>
      <c r="D802" s="2"/>
      <c r="E802" s="1"/>
      <c r="F802" s="1"/>
    </row>
    <row r="803" spans="3:6" ht="15.75" customHeight="1">
      <c r="C803" s="2"/>
      <c r="D803" s="2"/>
      <c r="E803" s="1"/>
      <c r="F803" s="1"/>
    </row>
    <row r="804" spans="3:6" ht="15.75" customHeight="1">
      <c r="C804" s="2"/>
      <c r="D804" s="2"/>
      <c r="E804" s="1"/>
      <c r="F804" s="1"/>
    </row>
    <row r="805" spans="3:6" ht="15.75" customHeight="1">
      <c r="C805" s="2"/>
      <c r="D805" s="2"/>
      <c r="E805" s="1"/>
      <c r="F805" s="1"/>
    </row>
    <row r="806" spans="3:6" ht="15.75" customHeight="1">
      <c r="C806" s="2"/>
      <c r="D806" s="2"/>
      <c r="E806" s="1"/>
      <c r="F806" s="1"/>
    </row>
    <row r="807" spans="3:6" ht="15.75" customHeight="1">
      <c r="C807" s="2"/>
      <c r="D807" s="2"/>
      <c r="E807" s="1"/>
      <c r="F807" s="1"/>
    </row>
    <row r="808" spans="3:6" ht="15.75" customHeight="1">
      <c r="C808" s="2"/>
      <c r="D808" s="2"/>
      <c r="E808" s="1"/>
      <c r="F808" s="1"/>
    </row>
    <row r="809" spans="3:6" ht="15.75" customHeight="1">
      <c r="C809" s="2"/>
      <c r="D809" s="2"/>
      <c r="E809" s="1"/>
      <c r="F809" s="1"/>
    </row>
    <row r="810" spans="3:6" ht="15.75" customHeight="1">
      <c r="C810" s="2"/>
      <c r="D810" s="2"/>
      <c r="E810" s="1"/>
      <c r="F810" s="1"/>
    </row>
    <row r="811" spans="3:6" ht="15.75" customHeight="1">
      <c r="C811" s="2"/>
      <c r="D811" s="2"/>
      <c r="E811" s="1"/>
      <c r="F811" s="1"/>
    </row>
    <row r="812" spans="3:6" ht="15.75" customHeight="1">
      <c r="C812" s="2"/>
      <c r="D812" s="2"/>
      <c r="E812" s="1"/>
      <c r="F812" s="1"/>
    </row>
    <row r="813" spans="3:6" ht="15.75" customHeight="1">
      <c r="C813" s="2"/>
      <c r="D813" s="2"/>
      <c r="E813" s="1"/>
      <c r="F813" s="1"/>
    </row>
    <row r="814" spans="3:6" ht="15.75" customHeight="1">
      <c r="C814" s="2"/>
      <c r="D814" s="2"/>
      <c r="E814" s="1"/>
      <c r="F814" s="1"/>
    </row>
    <row r="815" spans="3:6" ht="15.75" customHeight="1">
      <c r="C815" s="2"/>
      <c r="D815" s="2"/>
      <c r="E815" s="1"/>
      <c r="F815" s="1"/>
    </row>
    <row r="816" spans="3:6" ht="15.75" customHeight="1">
      <c r="C816" s="2"/>
      <c r="D816" s="2"/>
      <c r="E816" s="1"/>
      <c r="F816" s="1"/>
    </row>
    <row r="817" spans="3:6" ht="15.75" customHeight="1">
      <c r="C817" s="2"/>
      <c r="D817" s="2"/>
      <c r="E817" s="1"/>
      <c r="F817" s="1"/>
    </row>
    <row r="818" spans="3:6" ht="15.75" customHeight="1">
      <c r="C818" s="2"/>
      <c r="D818" s="2"/>
      <c r="E818" s="1"/>
      <c r="F818" s="1"/>
    </row>
    <row r="819" spans="3:6" ht="15.75" customHeight="1">
      <c r="C819" s="2"/>
      <c r="D819" s="2"/>
      <c r="E819" s="1"/>
      <c r="F819" s="1"/>
    </row>
    <row r="820" spans="3:6" ht="15.75" customHeight="1">
      <c r="C820" s="2"/>
      <c r="D820" s="2"/>
      <c r="E820" s="1"/>
      <c r="F820" s="1"/>
    </row>
    <row r="821" spans="3:6" ht="15.75" customHeight="1">
      <c r="C821" s="2"/>
      <c r="D821" s="2"/>
      <c r="E821" s="1"/>
      <c r="F821" s="1"/>
    </row>
    <row r="822" spans="3:6" ht="15.75" customHeight="1">
      <c r="C822" s="2"/>
      <c r="D822" s="2"/>
      <c r="E822" s="1"/>
      <c r="F822" s="1"/>
    </row>
    <row r="823" spans="3:6" ht="15.75" customHeight="1">
      <c r="C823" s="2"/>
      <c r="D823" s="2"/>
      <c r="E823" s="1"/>
      <c r="F823" s="1"/>
    </row>
    <row r="824" spans="3:6" ht="15.75" customHeight="1">
      <c r="C824" s="2"/>
      <c r="D824" s="2"/>
      <c r="E824" s="1"/>
      <c r="F824" s="1"/>
    </row>
    <row r="825" spans="3:6" ht="15.75" customHeight="1">
      <c r="C825" s="2"/>
      <c r="D825" s="2"/>
      <c r="E825" s="1"/>
      <c r="F825" s="1"/>
    </row>
    <row r="826" spans="3:6" ht="15.75" customHeight="1">
      <c r="C826" s="2"/>
      <c r="D826" s="2"/>
      <c r="E826" s="1"/>
      <c r="F826" s="1"/>
    </row>
    <row r="827" spans="3:6" ht="15.75" customHeight="1">
      <c r="C827" s="2"/>
      <c r="D827" s="2"/>
      <c r="E827" s="1"/>
      <c r="F827" s="1"/>
    </row>
    <row r="828" spans="3:6" ht="15.75" customHeight="1">
      <c r="C828" s="2"/>
      <c r="D828" s="2"/>
      <c r="E828" s="1"/>
      <c r="F828" s="1"/>
    </row>
    <row r="829" spans="3:6" ht="15.75" customHeight="1">
      <c r="C829" s="2"/>
      <c r="D829" s="2"/>
      <c r="E829" s="1"/>
      <c r="F829" s="1"/>
    </row>
    <row r="830" spans="3:6" ht="15.75" customHeight="1">
      <c r="C830" s="2"/>
      <c r="D830" s="2"/>
      <c r="E830" s="1"/>
      <c r="F830" s="1"/>
    </row>
    <row r="831" spans="3:6" ht="15.75" customHeight="1">
      <c r="C831" s="2"/>
      <c r="D831" s="2"/>
      <c r="E831" s="1"/>
      <c r="F831" s="1"/>
    </row>
    <row r="832" spans="3:6" ht="15.75" customHeight="1">
      <c r="C832" s="2"/>
      <c r="D832" s="2"/>
      <c r="E832" s="1"/>
      <c r="F832" s="1"/>
    </row>
    <row r="833" spans="3:6" ht="15.75" customHeight="1">
      <c r="C833" s="2"/>
      <c r="D833" s="2"/>
      <c r="E833" s="1"/>
      <c r="F833" s="1"/>
    </row>
    <row r="834" spans="3:6" ht="15.75" customHeight="1">
      <c r="C834" s="2"/>
      <c r="D834" s="2"/>
      <c r="E834" s="1"/>
      <c r="F834" s="1"/>
    </row>
    <row r="835" spans="3:6" ht="15.75" customHeight="1">
      <c r="C835" s="2"/>
      <c r="D835" s="2"/>
      <c r="E835" s="1"/>
      <c r="F835" s="1"/>
    </row>
    <row r="836" spans="3:6" ht="15.75" customHeight="1">
      <c r="C836" s="2"/>
      <c r="D836" s="2"/>
      <c r="E836" s="1"/>
      <c r="F836" s="1"/>
    </row>
    <row r="837" spans="3:6" ht="15.75" customHeight="1">
      <c r="C837" s="2"/>
      <c r="D837" s="2"/>
      <c r="E837" s="1"/>
      <c r="F837" s="1"/>
    </row>
    <row r="838" spans="3:6" ht="15.75" customHeight="1">
      <c r="C838" s="2"/>
      <c r="D838" s="2"/>
      <c r="E838" s="1"/>
      <c r="F838" s="1"/>
    </row>
    <row r="839" spans="3:6" ht="15.75" customHeight="1">
      <c r="C839" s="2"/>
      <c r="D839" s="2"/>
      <c r="E839" s="1"/>
      <c r="F839" s="1"/>
    </row>
    <row r="840" spans="3:6" ht="15.75" customHeight="1">
      <c r="C840" s="2"/>
      <c r="D840" s="2"/>
      <c r="E840" s="1"/>
      <c r="F840" s="1"/>
    </row>
    <row r="841" spans="3:6" ht="15.75" customHeight="1">
      <c r="C841" s="2"/>
      <c r="D841" s="2"/>
      <c r="E841" s="1"/>
      <c r="F841" s="1"/>
    </row>
    <row r="842" spans="3:6" ht="15.75" customHeight="1">
      <c r="C842" s="2"/>
      <c r="D842" s="2"/>
      <c r="E842" s="1"/>
      <c r="F842" s="1"/>
    </row>
    <row r="843" spans="3:6" ht="15.75" customHeight="1">
      <c r="C843" s="2"/>
      <c r="D843" s="2"/>
      <c r="E843" s="1"/>
      <c r="F843" s="1"/>
    </row>
    <row r="844" spans="3:6" ht="15.75" customHeight="1">
      <c r="C844" s="2"/>
      <c r="D844" s="2"/>
      <c r="E844" s="1"/>
      <c r="F844" s="1"/>
    </row>
    <row r="845" spans="3:6" ht="15.75" customHeight="1">
      <c r="C845" s="2"/>
      <c r="D845" s="2"/>
      <c r="E845" s="1"/>
      <c r="F845" s="1"/>
    </row>
    <row r="846" spans="3:6" ht="15.75" customHeight="1">
      <c r="C846" s="2"/>
      <c r="D846" s="2"/>
      <c r="E846" s="1"/>
      <c r="F846" s="1"/>
    </row>
    <row r="847" spans="3:6" ht="15.75" customHeight="1">
      <c r="C847" s="2"/>
      <c r="D847" s="2"/>
      <c r="E847" s="1"/>
      <c r="F847" s="1"/>
    </row>
    <row r="848" spans="3:6" ht="15.75" customHeight="1">
      <c r="C848" s="2"/>
      <c r="D848" s="2"/>
      <c r="E848" s="1"/>
      <c r="F848" s="1"/>
    </row>
    <row r="849" spans="3:6" ht="15.75" customHeight="1">
      <c r="C849" s="2"/>
      <c r="D849" s="2"/>
      <c r="E849" s="1"/>
      <c r="F849" s="1"/>
    </row>
    <row r="850" spans="3:6" ht="15.75" customHeight="1">
      <c r="C850" s="2"/>
      <c r="D850" s="2"/>
      <c r="E850" s="1"/>
      <c r="F850" s="1"/>
    </row>
    <row r="851" spans="3:6" ht="15.75" customHeight="1">
      <c r="C851" s="2"/>
      <c r="D851" s="2"/>
      <c r="E851" s="1"/>
      <c r="F851" s="1"/>
    </row>
    <row r="852" spans="3:6" ht="15.75" customHeight="1">
      <c r="C852" s="2"/>
      <c r="D852" s="2"/>
      <c r="E852" s="1"/>
      <c r="F852" s="1"/>
    </row>
    <row r="853" spans="3:6" ht="15.75" customHeight="1">
      <c r="C853" s="2"/>
      <c r="D853" s="2"/>
      <c r="E853" s="1"/>
      <c r="F853" s="1"/>
    </row>
    <row r="854" spans="3:6" ht="15.75" customHeight="1">
      <c r="C854" s="2"/>
      <c r="D854" s="2"/>
      <c r="E854" s="1"/>
      <c r="F854" s="1"/>
    </row>
    <row r="855" spans="3:6" ht="15.75" customHeight="1">
      <c r="C855" s="2"/>
      <c r="D855" s="2"/>
      <c r="E855" s="1"/>
      <c r="F855" s="1"/>
    </row>
    <row r="856" spans="3:6" ht="15.75" customHeight="1">
      <c r="C856" s="2"/>
      <c r="D856" s="2"/>
      <c r="E856" s="1"/>
      <c r="F856" s="1"/>
    </row>
    <row r="857" spans="3:6" ht="15.75" customHeight="1">
      <c r="C857" s="2"/>
      <c r="D857" s="2"/>
      <c r="E857" s="1"/>
      <c r="F857" s="1"/>
    </row>
    <row r="858" spans="3:6" ht="15.75" customHeight="1">
      <c r="C858" s="2"/>
      <c r="D858" s="2"/>
      <c r="E858" s="1"/>
      <c r="F858" s="1"/>
    </row>
    <row r="859" spans="3:6" ht="15.75" customHeight="1">
      <c r="C859" s="2"/>
      <c r="D859" s="2"/>
      <c r="E859" s="1"/>
      <c r="F859" s="1"/>
    </row>
    <row r="860" spans="3:6" ht="15.75" customHeight="1">
      <c r="C860" s="2"/>
      <c r="D860" s="2"/>
      <c r="E860" s="1"/>
      <c r="F860" s="1"/>
    </row>
    <row r="861" spans="3:6" ht="15.75" customHeight="1">
      <c r="C861" s="2"/>
      <c r="D861" s="2"/>
      <c r="E861" s="1"/>
      <c r="F861" s="1"/>
    </row>
    <row r="862" spans="3:6" ht="15.75" customHeight="1">
      <c r="C862" s="2"/>
      <c r="D862" s="2"/>
      <c r="E862" s="1"/>
      <c r="F862" s="1"/>
    </row>
    <row r="863" spans="3:6" ht="15.75" customHeight="1">
      <c r="C863" s="2"/>
      <c r="D863" s="2"/>
      <c r="E863" s="1"/>
      <c r="F863" s="1"/>
    </row>
    <row r="864" spans="3:6" ht="15.75" customHeight="1">
      <c r="C864" s="2"/>
      <c r="D864" s="2"/>
      <c r="E864" s="1"/>
      <c r="F864" s="1"/>
    </row>
    <row r="865" spans="3:6" ht="15.75" customHeight="1">
      <c r="C865" s="2"/>
      <c r="D865" s="2"/>
      <c r="E865" s="1"/>
      <c r="F865" s="1"/>
    </row>
    <row r="866" spans="3:6" ht="15.75" customHeight="1">
      <c r="C866" s="2"/>
      <c r="D866" s="2"/>
      <c r="E866" s="1"/>
      <c r="F866" s="1"/>
    </row>
    <row r="867" spans="3:6" ht="15.75" customHeight="1">
      <c r="C867" s="2"/>
      <c r="D867" s="2"/>
      <c r="E867" s="1"/>
      <c r="F867" s="1"/>
    </row>
    <row r="868" spans="3:6" ht="15.75" customHeight="1">
      <c r="C868" s="2"/>
      <c r="D868" s="2"/>
      <c r="E868" s="1"/>
      <c r="F868" s="1"/>
    </row>
    <row r="869" spans="3:6" ht="15.75" customHeight="1">
      <c r="C869" s="2"/>
      <c r="D869" s="2"/>
      <c r="E869" s="1"/>
      <c r="F869" s="1"/>
    </row>
    <row r="870" spans="3:6" ht="15.75" customHeight="1">
      <c r="C870" s="2"/>
      <c r="D870" s="2"/>
      <c r="E870" s="1"/>
      <c r="F870" s="1"/>
    </row>
    <row r="871" spans="3:6" ht="15.75" customHeight="1">
      <c r="C871" s="2"/>
      <c r="D871" s="2"/>
      <c r="E871" s="1"/>
      <c r="F871" s="1"/>
    </row>
    <row r="872" spans="3:6" ht="15.75" customHeight="1">
      <c r="C872" s="2"/>
      <c r="D872" s="2"/>
      <c r="E872" s="1"/>
      <c r="F872" s="1"/>
    </row>
    <row r="873" spans="3:6" ht="15.75" customHeight="1">
      <c r="C873" s="2"/>
      <c r="D873" s="2"/>
      <c r="E873" s="1"/>
      <c r="F873" s="1"/>
    </row>
    <row r="874" spans="3:6" ht="15.75" customHeight="1">
      <c r="C874" s="2"/>
      <c r="D874" s="2"/>
      <c r="E874" s="1"/>
      <c r="F874" s="1"/>
    </row>
    <row r="875" spans="3:6" ht="15.75" customHeight="1">
      <c r="C875" s="2"/>
      <c r="D875" s="2"/>
      <c r="E875" s="1"/>
      <c r="F875" s="1"/>
    </row>
    <row r="876" spans="3:6" ht="15.75" customHeight="1">
      <c r="C876" s="2"/>
      <c r="D876" s="2"/>
      <c r="E876" s="1"/>
      <c r="F876" s="1"/>
    </row>
    <row r="877" spans="3:6" ht="15.75" customHeight="1">
      <c r="C877" s="2"/>
      <c r="D877" s="2"/>
      <c r="E877" s="1"/>
      <c r="F877" s="1"/>
    </row>
    <row r="878" spans="3:6" ht="15.75" customHeight="1">
      <c r="C878" s="2"/>
      <c r="D878" s="2"/>
      <c r="E878" s="1"/>
      <c r="F878" s="1"/>
    </row>
    <row r="879" spans="3:6" ht="15.75" customHeight="1">
      <c r="C879" s="2"/>
      <c r="D879" s="2"/>
      <c r="E879" s="1"/>
      <c r="F879" s="1"/>
    </row>
    <row r="880" spans="3:6" ht="15.75" customHeight="1">
      <c r="C880" s="2"/>
      <c r="D880" s="2"/>
      <c r="E880" s="1"/>
      <c r="F880" s="1"/>
    </row>
    <row r="881" spans="3:6" ht="15.75" customHeight="1">
      <c r="C881" s="2"/>
      <c r="D881" s="2"/>
      <c r="E881" s="1"/>
      <c r="F881" s="1"/>
    </row>
    <row r="882" spans="3:6" ht="15.75" customHeight="1">
      <c r="C882" s="2"/>
      <c r="D882" s="2"/>
      <c r="E882" s="1"/>
      <c r="F882" s="1"/>
    </row>
    <row r="883" spans="3:6" ht="15.75" customHeight="1">
      <c r="C883" s="2"/>
      <c r="D883" s="2"/>
      <c r="E883" s="1"/>
      <c r="F883" s="1"/>
    </row>
    <row r="884" spans="3:6" ht="15.75" customHeight="1">
      <c r="C884" s="2"/>
      <c r="D884" s="2"/>
      <c r="E884" s="1"/>
      <c r="F884" s="1"/>
    </row>
    <row r="885" spans="3:6" ht="15.75" customHeight="1">
      <c r="C885" s="2"/>
      <c r="D885" s="2"/>
      <c r="E885" s="1"/>
      <c r="F885" s="1"/>
    </row>
    <row r="886" spans="3:6" ht="15.75" customHeight="1">
      <c r="C886" s="2"/>
      <c r="D886" s="2"/>
      <c r="E886" s="1"/>
      <c r="F886" s="1"/>
    </row>
    <row r="887" spans="3:6" ht="15.75" customHeight="1">
      <c r="C887" s="2"/>
      <c r="D887" s="2"/>
      <c r="E887" s="1"/>
      <c r="F887" s="1"/>
    </row>
    <row r="888" spans="3:6" ht="15.75" customHeight="1">
      <c r="C888" s="2"/>
      <c r="D888" s="2"/>
      <c r="E888" s="1"/>
      <c r="F888" s="1"/>
    </row>
    <row r="889" spans="3:6" ht="15.75" customHeight="1">
      <c r="C889" s="2"/>
      <c r="D889" s="2"/>
      <c r="E889" s="1"/>
      <c r="F889" s="1"/>
    </row>
    <row r="890" spans="3:6" ht="15.75" customHeight="1">
      <c r="C890" s="2"/>
      <c r="D890" s="2"/>
      <c r="E890" s="1"/>
      <c r="F890" s="1"/>
    </row>
    <row r="891" spans="3:6" ht="15.75" customHeight="1">
      <c r="C891" s="2"/>
      <c r="D891" s="2"/>
      <c r="E891" s="1"/>
      <c r="F891" s="1"/>
    </row>
    <row r="892" spans="3:6" ht="15.75" customHeight="1">
      <c r="C892" s="2"/>
      <c r="D892" s="2"/>
      <c r="E892" s="1"/>
      <c r="F892" s="1"/>
    </row>
    <row r="893" spans="3:6" ht="15.75" customHeight="1">
      <c r="C893" s="2"/>
      <c r="D893" s="2"/>
      <c r="E893" s="1"/>
      <c r="F893" s="1"/>
    </row>
    <row r="894" spans="3:6" ht="15.75" customHeight="1">
      <c r="C894" s="2"/>
      <c r="D894" s="2"/>
      <c r="E894" s="1"/>
      <c r="F894" s="1"/>
    </row>
    <row r="895" spans="3:6" ht="15.75" customHeight="1">
      <c r="C895" s="2"/>
      <c r="D895" s="2"/>
      <c r="E895" s="1"/>
      <c r="F895" s="1"/>
    </row>
    <row r="896" spans="3:6" ht="15.75" customHeight="1">
      <c r="C896" s="2"/>
      <c r="D896" s="2"/>
      <c r="E896" s="1"/>
      <c r="F896" s="1"/>
    </row>
    <row r="897" spans="3:6" ht="15.75" customHeight="1">
      <c r="C897" s="2"/>
      <c r="D897" s="2"/>
      <c r="E897" s="1"/>
      <c r="F897" s="1"/>
    </row>
    <row r="898" spans="3:6" ht="15.75" customHeight="1">
      <c r="C898" s="2"/>
      <c r="D898" s="2"/>
      <c r="E898" s="1"/>
      <c r="F898" s="1"/>
    </row>
    <row r="899" spans="3:6" ht="15.75" customHeight="1">
      <c r="C899" s="2"/>
      <c r="D899" s="2"/>
      <c r="E899" s="1"/>
      <c r="F899" s="1"/>
    </row>
    <row r="900" spans="3:6" ht="15.75" customHeight="1">
      <c r="C900" s="2"/>
      <c r="D900" s="2"/>
      <c r="E900" s="1"/>
      <c r="F900" s="1"/>
    </row>
    <row r="901" spans="3:6" ht="15.75" customHeight="1">
      <c r="C901" s="2"/>
      <c r="D901" s="2"/>
      <c r="E901" s="1"/>
      <c r="F901" s="1"/>
    </row>
    <row r="902" spans="3:6" ht="15.75" customHeight="1">
      <c r="C902" s="2"/>
      <c r="D902" s="2"/>
      <c r="E902" s="1"/>
      <c r="F902" s="1"/>
    </row>
    <row r="903" spans="3:6" ht="15.75" customHeight="1">
      <c r="C903" s="2"/>
      <c r="D903" s="2"/>
      <c r="E903" s="1"/>
      <c r="F903" s="1"/>
    </row>
    <row r="904" spans="3:6" ht="15.75" customHeight="1">
      <c r="C904" s="2"/>
      <c r="D904" s="2"/>
      <c r="E904" s="1"/>
      <c r="F904" s="1"/>
    </row>
    <row r="905" spans="3:6" ht="15.75" customHeight="1">
      <c r="C905" s="2"/>
      <c r="D905" s="2"/>
      <c r="E905" s="1"/>
      <c r="F905" s="1"/>
    </row>
    <row r="906" spans="3:6" ht="15.75" customHeight="1">
      <c r="C906" s="2"/>
      <c r="D906" s="2"/>
      <c r="E906" s="1"/>
      <c r="F906" s="1"/>
    </row>
    <row r="907" spans="3:6" ht="15.75" customHeight="1">
      <c r="C907" s="2"/>
      <c r="D907" s="2"/>
      <c r="E907" s="1"/>
      <c r="F907" s="1"/>
    </row>
    <row r="908" spans="3:6" ht="15.75" customHeight="1">
      <c r="C908" s="2"/>
      <c r="D908" s="2"/>
      <c r="E908" s="1"/>
      <c r="F908" s="1"/>
    </row>
    <row r="909" spans="3:6" ht="15.75" customHeight="1">
      <c r="C909" s="2"/>
      <c r="D909" s="2"/>
      <c r="E909" s="1"/>
      <c r="F909" s="1"/>
    </row>
    <row r="910" spans="3:6" ht="15.75" customHeight="1">
      <c r="C910" s="2"/>
      <c r="D910" s="2"/>
      <c r="E910" s="1"/>
      <c r="F910" s="1"/>
    </row>
    <row r="911" spans="3:6" ht="15.75" customHeight="1">
      <c r="C911" s="2"/>
      <c r="D911" s="2"/>
      <c r="E911" s="1"/>
      <c r="F911" s="1"/>
    </row>
    <row r="912" spans="3:6" ht="15.75" customHeight="1">
      <c r="C912" s="2"/>
      <c r="D912" s="2"/>
      <c r="E912" s="1"/>
      <c r="F912" s="1"/>
    </row>
    <row r="913" spans="3:6" ht="15.75" customHeight="1">
      <c r="C913" s="2"/>
      <c r="D913" s="2"/>
      <c r="E913" s="1"/>
      <c r="F913" s="1"/>
    </row>
    <row r="914" spans="3:6" ht="15.75" customHeight="1">
      <c r="C914" s="2"/>
      <c r="D914" s="2"/>
      <c r="E914" s="1"/>
      <c r="F914" s="1"/>
    </row>
    <row r="915" spans="3:6" ht="15.75" customHeight="1">
      <c r="C915" s="2"/>
      <c r="D915" s="2"/>
      <c r="E915" s="1"/>
      <c r="F915" s="1"/>
    </row>
    <row r="916" spans="3:6" ht="15.75" customHeight="1">
      <c r="C916" s="2"/>
      <c r="D916" s="2"/>
      <c r="E916" s="1"/>
      <c r="F916" s="1"/>
    </row>
    <row r="917" spans="3:6" ht="15.75" customHeight="1">
      <c r="C917" s="2"/>
      <c r="D917" s="2"/>
      <c r="E917" s="1"/>
      <c r="F917" s="1"/>
    </row>
    <row r="918" spans="3:6" ht="15.75" customHeight="1">
      <c r="C918" s="2"/>
      <c r="D918" s="2"/>
      <c r="E918" s="1"/>
      <c r="F918" s="1"/>
    </row>
    <row r="919" spans="3:6" ht="15.75" customHeight="1">
      <c r="C919" s="2"/>
      <c r="D919" s="2"/>
      <c r="E919" s="1"/>
      <c r="F919" s="1"/>
    </row>
    <row r="920" spans="3:6" ht="15.75" customHeight="1">
      <c r="C920" s="2"/>
      <c r="D920" s="2"/>
      <c r="E920" s="1"/>
      <c r="F920" s="1"/>
    </row>
    <row r="921" spans="3:6" ht="15.75" customHeight="1">
      <c r="C921" s="2"/>
      <c r="D921" s="2"/>
      <c r="E921" s="1"/>
      <c r="F921" s="1"/>
    </row>
    <row r="922" spans="3:6" ht="15.75" customHeight="1">
      <c r="C922" s="2"/>
      <c r="D922" s="2"/>
      <c r="E922" s="1"/>
      <c r="F922" s="1"/>
    </row>
    <row r="923" spans="3:6" ht="15.75" customHeight="1">
      <c r="C923" s="2"/>
      <c r="D923" s="2"/>
      <c r="E923" s="1"/>
      <c r="F923" s="1"/>
    </row>
    <row r="924" spans="3:6" ht="15.75" customHeight="1">
      <c r="C924" s="2"/>
      <c r="D924" s="2"/>
      <c r="E924" s="1"/>
      <c r="F924" s="1"/>
    </row>
    <row r="925" spans="3:6" ht="15.75" customHeight="1">
      <c r="C925" s="2"/>
      <c r="D925" s="2"/>
      <c r="E925" s="1"/>
      <c r="F925" s="1"/>
    </row>
    <row r="926" spans="3:6" ht="15.75" customHeight="1">
      <c r="C926" s="2"/>
      <c r="D926" s="2"/>
      <c r="E926" s="1"/>
      <c r="F926" s="1"/>
    </row>
    <row r="927" spans="3:6" ht="15.75" customHeight="1">
      <c r="C927" s="2"/>
      <c r="D927" s="2"/>
      <c r="E927" s="1"/>
      <c r="F927" s="1"/>
    </row>
    <row r="928" spans="3:6" ht="15.75" customHeight="1">
      <c r="C928" s="2"/>
      <c r="D928" s="2"/>
      <c r="E928" s="1"/>
      <c r="F928" s="1"/>
    </row>
    <row r="929" spans="3:6" ht="15.75" customHeight="1">
      <c r="C929" s="2"/>
      <c r="D929" s="2"/>
      <c r="E929" s="1"/>
      <c r="F929" s="1"/>
    </row>
    <row r="930" spans="3:6" ht="15.75" customHeight="1">
      <c r="C930" s="2"/>
      <c r="D930" s="2"/>
      <c r="E930" s="1"/>
      <c r="F930" s="1"/>
    </row>
    <row r="931" spans="3:6" ht="15.75" customHeight="1">
      <c r="C931" s="2"/>
      <c r="D931" s="2"/>
      <c r="E931" s="1"/>
      <c r="F931" s="1"/>
    </row>
    <row r="932" spans="3:6" ht="15.75" customHeight="1">
      <c r="C932" s="2"/>
      <c r="D932" s="2"/>
      <c r="E932" s="1"/>
      <c r="F932" s="1"/>
    </row>
    <row r="933" spans="3:6" ht="15.75" customHeight="1">
      <c r="C933" s="2"/>
      <c r="D933" s="2"/>
      <c r="E933" s="1"/>
      <c r="F933" s="1"/>
    </row>
    <row r="934" spans="3:6" ht="15.75" customHeight="1">
      <c r="C934" s="2"/>
      <c r="D934" s="2"/>
      <c r="E934" s="1"/>
      <c r="F934" s="1"/>
    </row>
    <row r="935" spans="3:6" ht="15.75" customHeight="1">
      <c r="C935" s="2"/>
      <c r="D935" s="2"/>
      <c r="E935" s="1"/>
      <c r="F935" s="1"/>
    </row>
    <row r="936" spans="3:6" ht="15.75" customHeight="1">
      <c r="C936" s="2"/>
      <c r="D936" s="2"/>
      <c r="E936" s="1"/>
      <c r="F936" s="1"/>
    </row>
    <row r="937" spans="3:6" ht="15.75" customHeight="1">
      <c r="C937" s="2"/>
      <c r="D937" s="2"/>
      <c r="E937" s="1"/>
      <c r="F937" s="1"/>
    </row>
    <row r="938" spans="3:6" ht="15.75" customHeight="1">
      <c r="C938" s="2"/>
      <c r="D938" s="2"/>
      <c r="E938" s="1"/>
      <c r="F938" s="1"/>
    </row>
    <row r="939" spans="3:6" ht="15.75" customHeight="1">
      <c r="C939" s="2"/>
      <c r="D939" s="2"/>
      <c r="E939" s="1"/>
      <c r="F939" s="1"/>
    </row>
    <row r="940" spans="3:6" ht="15.75" customHeight="1">
      <c r="C940" s="2"/>
      <c r="D940" s="2"/>
      <c r="E940" s="1"/>
      <c r="F940" s="1"/>
    </row>
    <row r="941" spans="3:6" ht="15.75" customHeight="1">
      <c r="C941" s="2"/>
      <c r="D941" s="2"/>
      <c r="E941" s="1"/>
      <c r="F941" s="1"/>
    </row>
    <row r="942" spans="3:6" ht="15.75" customHeight="1">
      <c r="C942" s="2"/>
      <c r="D942" s="2"/>
      <c r="E942" s="1"/>
      <c r="F942" s="1"/>
    </row>
    <row r="943" spans="3:6" ht="15.75" customHeight="1">
      <c r="C943" s="2"/>
      <c r="D943" s="2"/>
      <c r="E943" s="1"/>
      <c r="F943" s="1"/>
    </row>
    <row r="944" spans="3:6" ht="15.75" customHeight="1">
      <c r="C944" s="2"/>
      <c r="D944" s="2"/>
      <c r="E944" s="1"/>
      <c r="F944" s="1"/>
    </row>
    <row r="945" spans="3:6" ht="15.75" customHeight="1">
      <c r="C945" s="2"/>
      <c r="D945" s="2"/>
      <c r="E945" s="1"/>
      <c r="F945" s="1"/>
    </row>
    <row r="946" spans="3:6" ht="15.75" customHeight="1">
      <c r="C946" s="2"/>
      <c r="D946" s="2"/>
      <c r="E946" s="1"/>
      <c r="F946" s="1"/>
    </row>
    <row r="947" spans="3:6" ht="15.75" customHeight="1">
      <c r="C947" s="2"/>
      <c r="D947" s="2"/>
      <c r="E947" s="1"/>
      <c r="F947" s="1"/>
    </row>
    <row r="948" spans="3:6" ht="15.75" customHeight="1">
      <c r="C948" s="2"/>
      <c r="D948" s="2"/>
      <c r="E948" s="1"/>
      <c r="F948" s="1"/>
    </row>
    <row r="949" spans="3:6" ht="15.75" customHeight="1">
      <c r="C949" s="2"/>
      <c r="D949" s="2"/>
      <c r="E949" s="1"/>
      <c r="F949" s="1"/>
    </row>
    <row r="950" spans="3:6" ht="15.75" customHeight="1">
      <c r="C950" s="2"/>
      <c r="D950" s="2"/>
      <c r="E950" s="1"/>
      <c r="F950" s="1"/>
    </row>
    <row r="951" spans="3:6" ht="15.75" customHeight="1">
      <c r="C951" s="2"/>
      <c r="D951" s="2"/>
      <c r="E951" s="1"/>
      <c r="F951" s="1"/>
    </row>
    <row r="952" spans="3:6" ht="15.75" customHeight="1">
      <c r="C952" s="2"/>
      <c r="D952" s="2"/>
      <c r="E952" s="1"/>
      <c r="F952" s="1"/>
    </row>
    <row r="953" spans="3:6" ht="15.75" customHeight="1">
      <c r="C953" s="2"/>
      <c r="D953" s="2"/>
      <c r="E953" s="1"/>
      <c r="F953" s="1"/>
    </row>
    <row r="954" spans="3:6" ht="15.75" customHeight="1">
      <c r="C954" s="2"/>
      <c r="D954" s="2"/>
      <c r="E954" s="1"/>
      <c r="F954" s="1"/>
    </row>
    <row r="955" spans="3:6" ht="15.75" customHeight="1">
      <c r="C955" s="2"/>
      <c r="D955" s="2"/>
      <c r="E955" s="1"/>
      <c r="F955" s="1"/>
    </row>
    <row r="956" spans="3:6" ht="15.75" customHeight="1">
      <c r="C956" s="2"/>
      <c r="D956" s="2"/>
      <c r="E956" s="1"/>
      <c r="F956" s="1"/>
    </row>
    <row r="957" spans="3:6" ht="15.75" customHeight="1">
      <c r="C957" s="2"/>
      <c r="D957" s="2"/>
      <c r="E957" s="1"/>
      <c r="F957" s="1"/>
    </row>
    <row r="958" spans="3:6" ht="15.75" customHeight="1">
      <c r="C958" s="2"/>
      <c r="D958" s="2"/>
      <c r="E958" s="1"/>
      <c r="F958" s="1"/>
    </row>
    <row r="959" spans="3:6" ht="15.75" customHeight="1">
      <c r="C959" s="2"/>
      <c r="D959" s="2"/>
      <c r="E959" s="1"/>
      <c r="F959" s="1"/>
    </row>
    <row r="960" spans="3:6" ht="15.75" customHeight="1">
      <c r="C960" s="2"/>
      <c r="D960" s="2"/>
      <c r="E960" s="1"/>
      <c r="F960" s="1"/>
    </row>
    <row r="961" spans="3:6" ht="15.75" customHeight="1">
      <c r="C961" s="2"/>
      <c r="D961" s="2"/>
      <c r="E961" s="1"/>
      <c r="F961" s="1"/>
    </row>
    <row r="962" spans="3:6" ht="15.75" customHeight="1">
      <c r="C962" s="2"/>
      <c r="D962" s="2"/>
      <c r="E962" s="1"/>
      <c r="F962" s="1"/>
    </row>
    <row r="963" spans="3:6" ht="15.75" customHeight="1">
      <c r="C963" s="2"/>
      <c r="D963" s="2"/>
      <c r="E963" s="1"/>
      <c r="F963" s="1"/>
    </row>
    <row r="964" spans="3:6" ht="15.75" customHeight="1">
      <c r="C964" s="2"/>
      <c r="D964" s="2"/>
      <c r="E964" s="1"/>
      <c r="F964" s="1"/>
    </row>
    <row r="965" spans="3:6" ht="15.75" customHeight="1">
      <c r="C965" s="2"/>
      <c r="D965" s="2"/>
      <c r="E965" s="1"/>
      <c r="F965" s="1"/>
    </row>
    <row r="966" spans="3:6" ht="15.75" customHeight="1">
      <c r="C966" s="2"/>
      <c r="D966" s="2"/>
      <c r="E966" s="1"/>
      <c r="F966" s="1"/>
    </row>
    <row r="967" spans="3:6" ht="15.75" customHeight="1">
      <c r="C967" s="2"/>
      <c r="D967" s="2"/>
      <c r="E967" s="1"/>
      <c r="F967" s="1"/>
    </row>
    <row r="968" spans="3:6" ht="15.75" customHeight="1">
      <c r="C968" s="2"/>
      <c r="D968" s="2"/>
      <c r="E968" s="1"/>
      <c r="F968" s="1"/>
    </row>
    <row r="969" spans="3:6" ht="15.75" customHeight="1">
      <c r="C969" s="2"/>
      <c r="D969" s="2"/>
      <c r="E969" s="1"/>
      <c r="F969" s="1"/>
    </row>
    <row r="970" spans="3:6" ht="15.75" customHeight="1">
      <c r="C970" s="2"/>
      <c r="D970" s="2"/>
      <c r="E970" s="1"/>
      <c r="F970" s="1"/>
    </row>
    <row r="971" spans="3:6" ht="15.75" customHeight="1">
      <c r="C971" s="2"/>
      <c r="D971" s="2"/>
      <c r="E971" s="1"/>
      <c r="F971" s="1"/>
    </row>
    <row r="972" spans="3:6" ht="15.75" customHeight="1">
      <c r="C972" s="2"/>
      <c r="D972" s="2"/>
      <c r="E972" s="1"/>
      <c r="F972" s="1"/>
    </row>
    <row r="973" spans="3:6" ht="15.75" customHeight="1">
      <c r="C973" s="2"/>
      <c r="D973" s="2"/>
      <c r="E973" s="1"/>
      <c r="F973" s="1"/>
    </row>
    <row r="974" spans="3:6" ht="15.75" customHeight="1">
      <c r="C974" s="2"/>
      <c r="D974" s="2"/>
      <c r="E974" s="1"/>
      <c r="F974" s="1"/>
    </row>
    <row r="975" spans="3:6" ht="15.75" customHeight="1">
      <c r="C975" s="2"/>
      <c r="D975" s="2"/>
      <c r="E975" s="1"/>
      <c r="F975" s="1"/>
    </row>
    <row r="976" spans="3:6" ht="15.75" customHeight="1">
      <c r="C976" s="2"/>
      <c r="D976" s="2"/>
      <c r="E976" s="1"/>
      <c r="F976" s="1"/>
    </row>
    <row r="977" spans="3:6" ht="15.75" customHeight="1">
      <c r="C977" s="2"/>
      <c r="D977" s="2"/>
      <c r="E977" s="1"/>
      <c r="F977" s="1"/>
    </row>
    <row r="978" spans="3:6" ht="15.75" customHeight="1">
      <c r="C978" s="2"/>
      <c r="D978" s="2"/>
      <c r="E978" s="1"/>
      <c r="F978" s="1"/>
    </row>
    <row r="979" spans="3:6" ht="15.75" customHeight="1">
      <c r="C979" s="2"/>
      <c r="D979" s="2"/>
      <c r="E979" s="1"/>
      <c r="F979" s="1"/>
    </row>
    <row r="980" spans="3:6" ht="15.75" customHeight="1">
      <c r="C980" s="2"/>
      <c r="D980" s="2"/>
      <c r="E980" s="1"/>
      <c r="F980" s="1"/>
    </row>
    <row r="981" spans="3:6" ht="15.75" customHeight="1">
      <c r="C981" s="2"/>
      <c r="D981" s="2"/>
      <c r="E981" s="1"/>
      <c r="F981" s="1"/>
    </row>
    <row r="982" spans="3:6" ht="15.75" customHeight="1">
      <c r="C982" s="2"/>
      <c r="D982" s="2"/>
      <c r="E982" s="1"/>
      <c r="F982" s="1"/>
    </row>
    <row r="983" spans="3:6" ht="15.75" customHeight="1">
      <c r="C983" s="2"/>
      <c r="D983" s="2"/>
      <c r="E983" s="1"/>
      <c r="F983" s="1"/>
    </row>
    <row r="984" spans="3:6" ht="15.75" customHeight="1">
      <c r="C984" s="2"/>
      <c r="D984" s="2"/>
      <c r="E984" s="1"/>
      <c r="F984" s="1"/>
    </row>
    <row r="985" spans="3:6" ht="15.75" customHeight="1">
      <c r="C985" s="2"/>
      <c r="D985" s="2"/>
      <c r="E985" s="1"/>
      <c r="F985" s="1"/>
    </row>
    <row r="986" spans="3:6" ht="15.75" customHeight="1">
      <c r="C986" s="2"/>
      <c r="D986" s="2"/>
      <c r="E986" s="1"/>
      <c r="F986" s="1"/>
    </row>
    <row r="987" spans="3:6" ht="15.75" customHeight="1">
      <c r="C987" s="2"/>
      <c r="D987" s="2"/>
      <c r="E987" s="1"/>
      <c r="F987" s="1"/>
    </row>
    <row r="988" spans="3:6" ht="15.75" customHeight="1">
      <c r="C988" s="2"/>
      <c r="D988" s="2"/>
      <c r="E988" s="1"/>
      <c r="F988" s="1"/>
    </row>
    <row r="989" spans="3:6" ht="15.75" customHeight="1">
      <c r="C989" s="2"/>
      <c r="D989" s="2"/>
      <c r="E989" s="1"/>
      <c r="F989" s="1"/>
    </row>
    <row r="990" spans="3:6" ht="15.75" customHeight="1">
      <c r="C990" s="2"/>
      <c r="D990" s="2"/>
      <c r="E990" s="1"/>
      <c r="F990" s="1"/>
    </row>
    <row r="991" spans="3:6" ht="15.75" customHeight="1">
      <c r="C991" s="2"/>
      <c r="D991" s="2"/>
      <c r="E991" s="1"/>
      <c r="F991" s="1"/>
    </row>
    <row r="992" spans="3:6" ht="15.75" customHeight="1">
      <c r="C992" s="2"/>
      <c r="D992" s="2"/>
      <c r="E992" s="1"/>
      <c r="F992" s="1"/>
    </row>
    <row r="993" spans="3:6" ht="15.75" customHeight="1">
      <c r="C993" s="2"/>
      <c r="D993" s="2"/>
      <c r="E993" s="1"/>
      <c r="F993" s="1"/>
    </row>
    <row r="994" spans="3:6" ht="15.75" customHeight="1">
      <c r="C994" s="2"/>
      <c r="D994" s="2"/>
      <c r="E994" s="1"/>
      <c r="F994" s="1"/>
    </row>
    <row r="995" spans="3:6" ht="15.75" customHeight="1">
      <c r="C995" s="2"/>
      <c r="D995" s="2"/>
      <c r="E995" s="1"/>
      <c r="F995" s="1"/>
    </row>
    <row r="996" spans="3:6" ht="15.75" customHeight="1">
      <c r="C996" s="2"/>
      <c r="D996" s="2"/>
      <c r="E996" s="1"/>
      <c r="F996" s="1"/>
    </row>
    <row r="997" spans="3:6" ht="15.75" customHeight="1">
      <c r="C997" s="2"/>
      <c r="D997" s="2"/>
      <c r="E997" s="1"/>
      <c r="F997" s="1"/>
    </row>
    <row r="998" spans="3:6" ht="15.75" customHeight="1">
      <c r="C998" s="2"/>
      <c r="D998" s="2"/>
      <c r="E998" s="1"/>
      <c r="F998" s="1"/>
    </row>
    <row r="999" spans="3:6" ht="15.75" customHeight="1">
      <c r="C999" s="2"/>
      <c r="D999" s="2"/>
      <c r="E999" s="1"/>
      <c r="F999" s="1"/>
    </row>
    <row r="1000" spans="3:6" ht="15.75" customHeight="1">
      <c r="C1000" s="2"/>
      <c r="D1000" s="2"/>
      <c r="E1000" s="1"/>
      <c r="F1000" s="1"/>
    </row>
  </sheetData>
  <mergeCells count="42">
    <mergeCell ref="A1:AA1"/>
    <mergeCell ref="A2:AA2"/>
    <mergeCell ref="E7:F7"/>
    <mergeCell ref="G7:H7"/>
    <mergeCell ref="I7:J7"/>
    <mergeCell ref="K7:L7"/>
    <mergeCell ref="M7:N7"/>
    <mergeCell ref="C7:D7"/>
    <mergeCell ref="Y8:Z9"/>
    <mergeCell ref="AA8:AB9"/>
    <mergeCell ref="K8:L9"/>
    <mergeCell ref="M8:N9"/>
    <mergeCell ref="O8:P9"/>
    <mergeCell ref="Q8:R9"/>
    <mergeCell ref="S8:T9"/>
    <mergeCell ref="U8:V9"/>
    <mergeCell ref="W8:X9"/>
    <mergeCell ref="I8:J9"/>
    <mergeCell ref="M107:N107"/>
    <mergeCell ref="O107:P107"/>
    <mergeCell ref="Q107:R107"/>
    <mergeCell ref="S107:T107"/>
    <mergeCell ref="A8:A10"/>
    <mergeCell ref="B8:B10"/>
    <mergeCell ref="C8:D9"/>
    <mergeCell ref="E8:F9"/>
    <mergeCell ref="G8:H9"/>
    <mergeCell ref="W107:X107"/>
    <mergeCell ref="Y107:Z107"/>
    <mergeCell ref="A108:B108"/>
    <mergeCell ref="C108:H108"/>
    <mergeCell ref="I108:N108"/>
    <mergeCell ref="O108:T108"/>
    <mergeCell ref="U108:Z108"/>
    <mergeCell ref="I107:J107"/>
    <mergeCell ref="K107:L107"/>
    <mergeCell ref="A13:B13"/>
    <mergeCell ref="A107:B107"/>
    <mergeCell ref="C107:D107"/>
    <mergeCell ref="E107:F107"/>
    <mergeCell ref="G107:H107"/>
    <mergeCell ref="U107:V107"/>
  </mergeCells>
  <printOptions horizontalCentered="1"/>
  <pageMargins left="0.25" right="0.2" top="0.34" bottom="0.43" header="0" footer="0"/>
  <pageSetup paperSize="9" orientation="landscape"/>
  <rowBreaks count="1" manualBreakCount="1">
    <brk id="59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SAMPAI DESEMBER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TUA</dc:creator>
  <cp:lastModifiedBy>ASUS TUA</cp:lastModifiedBy>
  <dcterms:created xsi:type="dcterms:W3CDTF">2025-02-21T04:04:02Z</dcterms:created>
  <dcterms:modified xsi:type="dcterms:W3CDTF">2025-02-21T04:04:29Z</dcterms:modified>
</cp:coreProperties>
</file>