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 Mono\Perikanan\"/>
    </mc:Choice>
  </mc:AlternateContent>
  <xr:revisionPtr revIDLastSave="0" documentId="13_ncr:1_{86C70B00-8591-4B64-A2D7-47A7EF541C9D}" xr6:coauthVersionLast="45" xr6:coauthVersionMax="45" xr10:uidLastSave="{00000000-0000-0000-0000-000000000000}"/>
  <bookViews>
    <workbookView xWindow="-120" yWindow="-120" windowWidth="20730" windowHeight="11160" xr2:uid="{1B61B9D3-D470-4869-A1B3-0DC46905524B}"/>
  </bookViews>
  <sheets>
    <sheet name="NILAI PROD UMUM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" i="1" l="1"/>
  <c r="K7" i="1"/>
  <c r="L7" i="1"/>
  <c r="L18" i="1" s="1"/>
  <c r="M7" i="1"/>
  <c r="D8" i="1"/>
  <c r="G8" i="1"/>
  <c r="I8" i="1"/>
  <c r="M8" i="1" s="1"/>
  <c r="K8" i="1"/>
  <c r="L8" i="1"/>
  <c r="D9" i="1"/>
  <c r="D18" i="1" s="1"/>
  <c r="G9" i="1"/>
  <c r="I9" i="1"/>
  <c r="K9" i="1"/>
  <c r="L9" i="1"/>
  <c r="M9" i="1"/>
  <c r="D10" i="1"/>
  <c r="G10" i="1"/>
  <c r="I10" i="1"/>
  <c r="M10" i="1" s="1"/>
  <c r="K10" i="1"/>
  <c r="L10" i="1"/>
  <c r="D11" i="1"/>
  <c r="G11" i="1"/>
  <c r="M11" i="1" s="1"/>
  <c r="I11" i="1"/>
  <c r="K11" i="1"/>
  <c r="L11" i="1"/>
  <c r="D12" i="1"/>
  <c r="G12" i="1"/>
  <c r="L12" i="1"/>
  <c r="M12" i="1"/>
  <c r="D13" i="1"/>
  <c r="G13" i="1"/>
  <c r="L13" i="1"/>
  <c r="M13" i="1"/>
  <c r="D14" i="1"/>
  <c r="G14" i="1"/>
  <c r="L14" i="1"/>
  <c r="M14" i="1"/>
  <c r="D15" i="1"/>
  <c r="G15" i="1"/>
  <c r="L15" i="1"/>
  <c r="M15" i="1"/>
  <c r="D16" i="1"/>
  <c r="G16" i="1"/>
  <c r="I16" i="1"/>
  <c r="M16" i="1" s="1"/>
  <c r="K16" i="1"/>
  <c r="L16" i="1"/>
  <c r="D17" i="1"/>
  <c r="G17" i="1"/>
  <c r="I17" i="1"/>
  <c r="K17" i="1"/>
  <c r="L17" i="1"/>
  <c r="M17" i="1"/>
  <c r="C18" i="1"/>
  <c r="F18" i="1"/>
  <c r="G18" i="1"/>
  <c r="H18" i="1"/>
  <c r="J18" i="1"/>
  <c r="K18" i="1"/>
  <c r="M18" i="1" l="1"/>
  <c r="I18" i="1"/>
</calcChain>
</file>

<file path=xl/sharedStrings.xml><?xml version="1.0" encoding="utf-8"?>
<sst xmlns="http://schemas.openxmlformats.org/spreadsheetml/2006/main" count="55" uniqueCount="29">
  <si>
    <t>Sumber data Dinas Perikanan</t>
  </si>
  <si>
    <t>109,095,545</t>
  </si>
  <si>
    <t>PROD</t>
  </si>
  <si>
    <t>NILAI PRODUKSI</t>
  </si>
  <si>
    <t>NILAI</t>
  </si>
  <si>
    <t>SEMESTER 2</t>
  </si>
  <si>
    <t>SEMESTER 1</t>
  </si>
  <si>
    <t>HARGA</t>
  </si>
  <si>
    <t>REALISASI TAHUN 2023</t>
  </si>
  <si>
    <t>TOTAL PUD</t>
  </si>
  <si>
    <t>SUNGAI</t>
  </si>
  <si>
    <t>RAWA</t>
  </si>
  <si>
    <t>TOTAL</t>
  </si>
  <si>
    <t>Udang Galah (Macrobrachium rosenbergii)</t>
  </si>
  <si>
    <t>Toman (Channa micropeltes)</t>
  </si>
  <si>
    <t>Tambakan (Helostoma temminckii)</t>
  </si>
  <si>
    <t>Sepat Siam (Trichogaster pectoralis)</t>
  </si>
  <si>
    <t>Sepat Rawa (Trichogaster trichopterus)</t>
  </si>
  <si>
    <t>Lele (Clarias batrachus)</t>
  </si>
  <si>
    <t>Lais (Kryptopterus micronema)</t>
  </si>
  <si>
    <t>Jelawat (Leptobarbus hoevenii)</t>
  </si>
  <si>
    <t>Gabus (Channa striata)</t>
  </si>
  <si>
    <t>Betok (Anabas testudineus)</t>
  </si>
  <si>
    <t>Belida (Chitala lopis)</t>
  </si>
  <si>
    <t>Grand Total</t>
  </si>
  <si>
    <t>Ikan</t>
  </si>
  <si>
    <t>Tahun 2024</t>
  </si>
  <si>
    <t>Tabel. 5.5.5</t>
  </si>
  <si>
    <t>Nilai Produksi Perikanan Tangkap Setiap Kecamatan di Kabupaten Tanah Bumbu, (000 Rp)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</si>
</sst>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_(* #,##0.00_);_(* \(#,##0.00\);_(* &quot;-&quot;??_);_(@_)"/>
  </numFmts>
  <fonts count="8"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Arial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b/>
      <sz val="11"/>
      <color rgb="FF0070C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6"/>
        <bgColor theme="6"/>
      </patternFill>
    </fill>
    <fill>
      <patternFill patternType="solid">
        <fgColor rgb="FFB6DDE8"/>
        <bgColor rgb="FFB6DDE8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164" fontId="3" fillId="0" borderId="0" xfId="0" applyNumberFormat="1" applyFont="1"/>
    <xf numFmtId="0" fontId="3" fillId="0" borderId="0" xfId="0" applyFont="1"/>
    <xf numFmtId="0" fontId="4" fillId="0" borderId="1" xfId="0" applyFont="1" applyBorder="1"/>
    <xf numFmtId="3" fontId="4" fillId="0" borderId="1" xfId="0" applyNumberFormat="1" applyFont="1" applyBorder="1"/>
    <xf numFmtId="0" fontId="3" fillId="0" borderId="1" xfId="0" applyFont="1" applyBorder="1"/>
    <xf numFmtId="0" fontId="4" fillId="0" borderId="0" xfId="0" applyFont="1"/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64" fontId="6" fillId="0" borderId="0" xfId="0" applyNumberFormat="1" applyFont="1"/>
    <xf numFmtId="165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center"/>
    </xf>
    <xf numFmtId="164" fontId="7" fillId="0" borderId="1" xfId="0" applyNumberFormat="1" applyFont="1" applyBorder="1"/>
    <xf numFmtId="165" fontId="7" fillId="0" borderId="1" xfId="0" applyNumberFormat="1" applyFont="1" applyBorder="1"/>
    <xf numFmtId="164" fontId="6" fillId="0" borderId="1" xfId="0" applyNumberFormat="1" applyFont="1" applyBorder="1"/>
    <xf numFmtId="165" fontId="6" fillId="0" borderId="1" xfId="0" applyNumberFormat="1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4" fontId="4" fillId="0" borderId="1" xfId="0" applyNumberFormat="1" applyFont="1" applyBorder="1"/>
    <xf numFmtId="165" fontId="4" fillId="0" borderId="1" xfId="0" applyNumberFormat="1" applyFont="1" applyBorder="1"/>
    <xf numFmtId="0" fontId="4" fillId="0" borderId="7" xfId="0" applyFont="1" applyBorder="1"/>
    <xf numFmtId="2" fontId="4" fillId="0" borderId="1" xfId="0" applyNumberFormat="1" applyFont="1" applyBorder="1"/>
    <xf numFmtId="164" fontId="4" fillId="0" borderId="7" xfId="0" applyNumberFormat="1" applyFont="1" applyBorder="1"/>
    <xf numFmtId="1" fontId="4" fillId="0" borderId="1" xfId="0" applyNumberFormat="1" applyFont="1" applyBorder="1"/>
    <xf numFmtId="0" fontId="6" fillId="3" borderId="1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165" fontId="6" fillId="4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 vertical="center"/>
    </xf>
    <xf numFmtId="0" fontId="5" fillId="0" borderId="2" xfId="0" applyFont="1" applyBorder="1"/>
    <xf numFmtId="0" fontId="6" fillId="2" borderId="5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5" fillId="0" borderId="6" xfId="0" applyFont="1" applyBorder="1"/>
    <xf numFmtId="0" fontId="6" fillId="3" borderId="7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4" xfId="0" applyFont="1" applyBorder="1" applyAlignment="1">
      <alignment horizontal="center"/>
    </xf>
    <xf numFmtId="0" fontId="5" fillId="0" borderId="4" xfId="0" applyFont="1" applyBorder="1"/>
    <xf numFmtId="0" fontId="6" fillId="4" borderId="7" xfId="0" applyFont="1" applyFill="1" applyBorder="1" applyAlignment="1">
      <alignment horizontal="center"/>
    </xf>
    <xf numFmtId="0" fontId="5" fillId="0" borderId="8" xfId="0" applyFont="1" applyBorder="1"/>
    <xf numFmtId="0" fontId="6" fillId="2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AF234-EB63-4327-ACB8-C116B42DFCE3}">
  <sheetPr>
    <tabColor rgb="FF00FF00"/>
  </sheetPr>
  <dimension ref="A1:Z1000"/>
  <sheetViews>
    <sheetView tabSelected="1" workbookViewId="0">
      <selection activeCell="A3" sqref="A3:H3"/>
    </sheetView>
  </sheetViews>
  <sheetFormatPr defaultColWidth="14.42578125" defaultRowHeight="15" customHeight="1"/>
  <cols>
    <col min="1" max="1" width="69.140625" customWidth="1"/>
    <col min="2" max="2" width="10.140625" customWidth="1"/>
    <col min="3" max="3" width="11.7109375" customWidth="1"/>
    <col min="4" max="4" width="20.42578125" customWidth="1"/>
    <col min="5" max="5" width="15.28515625" customWidth="1"/>
    <col min="6" max="6" width="11.7109375" customWidth="1"/>
    <col min="7" max="7" width="18.85546875" customWidth="1"/>
    <col min="8" max="8" width="15.28515625" customWidth="1"/>
    <col min="9" max="9" width="17.5703125" customWidth="1"/>
    <col min="10" max="10" width="11.7109375" customWidth="1"/>
    <col min="11" max="11" width="16.5703125" customWidth="1"/>
    <col min="12" max="12" width="13.5703125" customWidth="1"/>
    <col min="13" max="13" width="18.28515625" customWidth="1"/>
  </cols>
  <sheetData>
    <row r="1" spans="1:26">
      <c r="A1" s="40" t="s">
        <v>27</v>
      </c>
      <c r="B1" s="41"/>
      <c r="C1" s="41"/>
      <c r="D1" s="41"/>
      <c r="E1" s="41"/>
      <c r="F1" s="41"/>
      <c r="G1" s="41"/>
      <c r="H1" s="41"/>
      <c r="I1" s="1"/>
      <c r="J1" s="1"/>
    </row>
    <row r="2" spans="1:26" ht="12" customHeight="1">
      <c r="A2" s="40" t="s">
        <v>28</v>
      </c>
      <c r="B2" s="41"/>
      <c r="C2" s="41"/>
      <c r="D2" s="41"/>
      <c r="E2" s="41"/>
      <c r="F2" s="41"/>
      <c r="G2" s="41"/>
      <c r="H2" s="41"/>
      <c r="I2" s="1"/>
      <c r="J2" s="1"/>
    </row>
    <row r="3" spans="1:26" ht="14.25" customHeight="1">
      <c r="A3" s="42" t="s">
        <v>26</v>
      </c>
      <c r="B3" s="43"/>
      <c r="C3" s="43"/>
      <c r="D3" s="43"/>
      <c r="E3" s="43"/>
      <c r="F3" s="43"/>
      <c r="G3" s="43"/>
      <c r="H3" s="43"/>
      <c r="I3" s="1"/>
      <c r="J3" s="1"/>
    </row>
    <row r="4" spans="1:26">
      <c r="A4" s="33"/>
      <c r="B4" s="44" t="s">
        <v>11</v>
      </c>
      <c r="C4" s="45"/>
      <c r="D4" s="45"/>
      <c r="E4" s="45"/>
      <c r="F4" s="45"/>
      <c r="G4" s="38"/>
      <c r="H4" s="39" t="s">
        <v>10</v>
      </c>
      <c r="I4" s="45"/>
      <c r="J4" s="45"/>
      <c r="K4" s="38"/>
      <c r="L4" s="46" t="s">
        <v>9</v>
      </c>
      <c r="M4" s="38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>
      <c r="A5" s="33" t="s">
        <v>25</v>
      </c>
      <c r="B5" s="34" t="s">
        <v>7</v>
      </c>
      <c r="C5" s="44" t="s">
        <v>6</v>
      </c>
      <c r="D5" s="38"/>
      <c r="E5" s="34" t="s">
        <v>7</v>
      </c>
      <c r="F5" s="37" t="s">
        <v>5</v>
      </c>
      <c r="G5" s="38"/>
      <c r="H5" s="39" t="s">
        <v>6</v>
      </c>
      <c r="I5" s="38"/>
      <c r="J5" s="39" t="s">
        <v>5</v>
      </c>
      <c r="K5" s="38"/>
      <c r="L5" s="36" t="s">
        <v>2</v>
      </c>
      <c r="M5" s="36" t="s">
        <v>4</v>
      </c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>
      <c r="A6" s="33" t="s">
        <v>24</v>
      </c>
      <c r="B6" s="35"/>
      <c r="C6" s="32" t="s">
        <v>2</v>
      </c>
      <c r="D6" s="32" t="s">
        <v>3</v>
      </c>
      <c r="E6" s="35"/>
      <c r="F6" s="31" t="s">
        <v>2</v>
      </c>
      <c r="G6" s="30" t="s">
        <v>3</v>
      </c>
      <c r="H6" s="29" t="s">
        <v>2</v>
      </c>
      <c r="I6" s="29" t="s">
        <v>3</v>
      </c>
      <c r="J6" s="29" t="s">
        <v>2</v>
      </c>
      <c r="K6" s="29" t="s">
        <v>3</v>
      </c>
      <c r="L6" s="35"/>
      <c r="M6" s="35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>
      <c r="A7" s="6" t="s">
        <v>23</v>
      </c>
      <c r="B7" s="6">
        <v>45000</v>
      </c>
      <c r="C7" s="6"/>
      <c r="D7" s="6"/>
      <c r="E7" s="6">
        <v>47000</v>
      </c>
      <c r="F7" s="24"/>
      <c r="G7" s="25"/>
      <c r="H7" s="26">
        <v>19.465</v>
      </c>
      <c r="I7" s="26">
        <f>B7*H7</f>
        <v>875925</v>
      </c>
      <c r="J7" s="26">
        <v>28.427</v>
      </c>
      <c r="K7" s="25">
        <f>E7*J7</f>
        <v>1336069</v>
      </c>
      <c r="L7" s="24">
        <f t="shared" ref="L7:L17" si="0">C7+F7+H7+J7</f>
        <v>47.891999999999996</v>
      </c>
      <c r="M7" s="23">
        <f t="shared" ref="M7:M17" si="1">D7+G7+I7+K7</f>
        <v>2211994</v>
      </c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>
      <c r="A8" s="6" t="s">
        <v>22</v>
      </c>
      <c r="B8" s="6">
        <v>47000</v>
      </c>
      <c r="C8" s="24">
        <v>102.46899999999999</v>
      </c>
      <c r="D8" s="24">
        <f t="shared" ref="D8:D17" si="2">B8*C8</f>
        <v>4816043</v>
      </c>
      <c r="E8" s="6">
        <v>47000</v>
      </c>
      <c r="F8" s="24">
        <v>138.405</v>
      </c>
      <c r="G8" s="27">
        <f t="shared" ref="G8:G17" si="3">E8*F8</f>
        <v>6505035</v>
      </c>
      <c r="H8" s="26">
        <v>144.10599999999999</v>
      </c>
      <c r="I8" s="26">
        <f>B8*H8</f>
        <v>6772982</v>
      </c>
      <c r="J8" s="26">
        <v>184.78399999999999</v>
      </c>
      <c r="K8" s="25">
        <f>E8*J8</f>
        <v>8684848</v>
      </c>
      <c r="L8" s="24">
        <f t="shared" si="0"/>
        <v>569.76400000000001</v>
      </c>
      <c r="M8" s="23">
        <f t="shared" si="1"/>
        <v>26778908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>
      <c r="A9" s="6" t="s">
        <v>21</v>
      </c>
      <c r="B9" s="6">
        <v>45000</v>
      </c>
      <c r="C9" s="24">
        <v>151.078</v>
      </c>
      <c r="D9" s="24">
        <f t="shared" si="2"/>
        <v>6798510</v>
      </c>
      <c r="E9" s="6">
        <v>45000</v>
      </c>
      <c r="F9" s="24">
        <v>182.12200000000001</v>
      </c>
      <c r="G9" s="27">
        <f t="shared" si="3"/>
        <v>8195490.0000000009</v>
      </c>
      <c r="H9" s="26">
        <v>152.38800000000001</v>
      </c>
      <c r="I9" s="26">
        <f>B9*H9</f>
        <v>6857460</v>
      </c>
      <c r="J9" s="26">
        <v>190.779</v>
      </c>
      <c r="K9" s="25">
        <f>E9*J9</f>
        <v>8585055</v>
      </c>
      <c r="L9" s="24">
        <f t="shared" si="0"/>
        <v>676.36700000000008</v>
      </c>
      <c r="M9" s="23">
        <f t="shared" si="1"/>
        <v>30436515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>
      <c r="A10" s="6" t="s">
        <v>20</v>
      </c>
      <c r="B10" s="6">
        <v>25000</v>
      </c>
      <c r="C10" s="24"/>
      <c r="D10" s="24">
        <f t="shared" si="2"/>
        <v>0</v>
      </c>
      <c r="E10" s="6">
        <v>25000</v>
      </c>
      <c r="F10" s="24"/>
      <c r="G10" s="27">
        <f t="shared" si="3"/>
        <v>0</v>
      </c>
      <c r="H10" s="26">
        <v>17.847000000000001</v>
      </c>
      <c r="I10" s="26">
        <f>B10*H10</f>
        <v>446175.00000000006</v>
      </c>
      <c r="J10" s="26">
        <v>25.189</v>
      </c>
      <c r="K10" s="25">
        <f>E10*J10</f>
        <v>629725</v>
      </c>
      <c r="L10" s="24">
        <f t="shared" si="0"/>
        <v>43.036000000000001</v>
      </c>
      <c r="M10" s="23">
        <f t="shared" si="1"/>
        <v>1075900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>
      <c r="A11" s="6" t="s">
        <v>19</v>
      </c>
      <c r="B11" s="6">
        <v>20000</v>
      </c>
      <c r="C11" s="24"/>
      <c r="D11" s="24">
        <f t="shared" si="2"/>
        <v>0</v>
      </c>
      <c r="E11" s="6">
        <v>20000</v>
      </c>
      <c r="F11" s="24"/>
      <c r="G11" s="27">
        <f t="shared" si="3"/>
        <v>0</v>
      </c>
      <c r="H11" s="26">
        <v>22.361999999999998</v>
      </c>
      <c r="I11" s="26">
        <f>B11*H11</f>
        <v>447239.99999999994</v>
      </c>
      <c r="J11" s="26">
        <v>26.326000000000001</v>
      </c>
      <c r="K11" s="25">
        <f>E11*J11</f>
        <v>526520</v>
      </c>
      <c r="L11" s="24">
        <f t="shared" si="0"/>
        <v>48.688000000000002</v>
      </c>
      <c r="M11" s="23">
        <f t="shared" si="1"/>
        <v>973760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>
      <c r="A12" s="6" t="s">
        <v>18</v>
      </c>
      <c r="B12" s="6">
        <v>20000</v>
      </c>
      <c r="C12" s="24">
        <v>50.491</v>
      </c>
      <c r="D12" s="24">
        <f t="shared" si="2"/>
        <v>1009820</v>
      </c>
      <c r="E12" s="6">
        <v>20000</v>
      </c>
      <c r="F12" s="24">
        <v>40.002000000000002</v>
      </c>
      <c r="G12" s="27">
        <f t="shared" si="3"/>
        <v>800040</v>
      </c>
      <c r="H12" s="28">
        <v>0</v>
      </c>
      <c r="I12" s="28">
        <v>0</v>
      </c>
      <c r="J12" s="28">
        <v>0</v>
      </c>
      <c r="K12" s="25">
        <v>0</v>
      </c>
      <c r="L12" s="24">
        <f t="shared" si="0"/>
        <v>90.492999999999995</v>
      </c>
      <c r="M12" s="23">
        <f t="shared" si="1"/>
        <v>1809860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>
      <c r="A13" s="6" t="s">
        <v>17</v>
      </c>
      <c r="B13" s="6">
        <v>10000</v>
      </c>
      <c r="C13" s="24">
        <v>66.537000000000006</v>
      </c>
      <c r="D13" s="24">
        <f t="shared" si="2"/>
        <v>665370.00000000012</v>
      </c>
      <c r="E13" s="6">
        <v>10000</v>
      </c>
      <c r="F13" s="24">
        <v>39.737000000000002</v>
      </c>
      <c r="G13" s="27">
        <f t="shared" si="3"/>
        <v>397370</v>
      </c>
      <c r="H13" s="28">
        <v>0</v>
      </c>
      <c r="I13" s="28">
        <v>0</v>
      </c>
      <c r="J13" s="28">
        <v>0</v>
      </c>
      <c r="K13" s="25">
        <v>0</v>
      </c>
      <c r="L13" s="24">
        <f t="shared" si="0"/>
        <v>106.274</v>
      </c>
      <c r="M13" s="23">
        <f t="shared" si="1"/>
        <v>1062740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>
      <c r="A14" s="6" t="s">
        <v>16</v>
      </c>
      <c r="B14" s="6">
        <v>15000</v>
      </c>
      <c r="C14" s="24">
        <v>74.965000000000003</v>
      </c>
      <c r="D14" s="24">
        <f t="shared" si="2"/>
        <v>1124475</v>
      </c>
      <c r="E14" s="6">
        <v>20000</v>
      </c>
      <c r="F14" s="24">
        <v>58.223999999999997</v>
      </c>
      <c r="G14" s="27">
        <f t="shared" si="3"/>
        <v>1164480</v>
      </c>
      <c r="H14" s="28">
        <v>0</v>
      </c>
      <c r="I14" s="28">
        <v>0</v>
      </c>
      <c r="J14" s="28">
        <v>0</v>
      </c>
      <c r="K14" s="25">
        <v>0</v>
      </c>
      <c r="L14" s="24">
        <f t="shared" si="0"/>
        <v>133.18899999999999</v>
      </c>
      <c r="M14" s="23">
        <f t="shared" si="1"/>
        <v>2288955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>
      <c r="A15" s="6" t="s">
        <v>15</v>
      </c>
      <c r="B15" s="6">
        <v>20000</v>
      </c>
      <c r="C15" s="24">
        <v>58.290999999999997</v>
      </c>
      <c r="D15" s="24">
        <f t="shared" si="2"/>
        <v>1165820</v>
      </c>
      <c r="E15" s="6">
        <v>25000</v>
      </c>
      <c r="F15" s="24">
        <v>49.959000000000003</v>
      </c>
      <c r="G15" s="27">
        <f t="shared" si="3"/>
        <v>1248975</v>
      </c>
      <c r="H15" s="28">
        <v>0</v>
      </c>
      <c r="I15" s="28">
        <v>0</v>
      </c>
      <c r="J15" s="28">
        <v>0</v>
      </c>
      <c r="K15" s="25">
        <v>0</v>
      </c>
      <c r="L15" s="24">
        <f t="shared" si="0"/>
        <v>108.25</v>
      </c>
      <c r="M15" s="23">
        <f t="shared" si="1"/>
        <v>2414795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>
      <c r="A16" s="6" t="s">
        <v>14</v>
      </c>
      <c r="B16" s="6">
        <v>35000</v>
      </c>
      <c r="C16" s="24">
        <v>131.066</v>
      </c>
      <c r="D16" s="24">
        <f t="shared" si="2"/>
        <v>4587310</v>
      </c>
      <c r="E16" s="6">
        <v>38000</v>
      </c>
      <c r="F16" s="24">
        <v>151.12700000000001</v>
      </c>
      <c r="G16" s="27">
        <f t="shared" si="3"/>
        <v>5742826</v>
      </c>
      <c r="H16" s="26">
        <v>176.18799999999999</v>
      </c>
      <c r="I16" s="26">
        <f>B16*H16</f>
        <v>6166580</v>
      </c>
      <c r="J16" s="26">
        <v>208.839</v>
      </c>
      <c r="K16" s="25">
        <f>E16*J16</f>
        <v>7935882</v>
      </c>
      <c r="L16" s="24">
        <f t="shared" si="0"/>
        <v>667.22</v>
      </c>
      <c r="M16" s="23">
        <f t="shared" si="1"/>
        <v>24432598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>
      <c r="A17" s="6" t="s">
        <v>13</v>
      </c>
      <c r="B17" s="6">
        <v>125000</v>
      </c>
      <c r="C17" s="24">
        <v>38.156999999999996</v>
      </c>
      <c r="D17" s="24">
        <f t="shared" si="2"/>
        <v>4769625</v>
      </c>
      <c r="E17" s="6">
        <v>125000</v>
      </c>
      <c r="F17" s="24">
        <v>50.954999999999998</v>
      </c>
      <c r="G17" s="27">
        <f t="shared" si="3"/>
        <v>6369375</v>
      </c>
      <c r="H17" s="26">
        <v>24.202999999999999</v>
      </c>
      <c r="I17" s="26">
        <f>B17*H17</f>
        <v>3025375</v>
      </c>
      <c r="J17" s="26">
        <v>34.478999999999999</v>
      </c>
      <c r="K17" s="25">
        <f>E17*J17</f>
        <v>4309875</v>
      </c>
      <c r="L17" s="24">
        <f t="shared" si="0"/>
        <v>147.79399999999998</v>
      </c>
      <c r="M17" s="23">
        <f t="shared" si="1"/>
        <v>18474250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>
      <c r="A18" s="22" t="s">
        <v>12</v>
      </c>
      <c r="B18" s="6"/>
      <c r="C18" s="21">
        <f>SUM(C7:C17)</f>
        <v>673.05400000000009</v>
      </c>
      <c r="D18" s="20">
        <f>SUM(D7:D17)</f>
        <v>24936973</v>
      </c>
      <c r="E18" s="20"/>
      <c r="F18" s="20">
        <f t="shared" ref="F18:M18" si="4">SUM(F7:F17)</f>
        <v>710.53100000000006</v>
      </c>
      <c r="G18" s="19">
        <f t="shared" si="4"/>
        <v>30423591</v>
      </c>
      <c r="H18" s="20">
        <f t="shared" si="4"/>
        <v>556.55899999999997</v>
      </c>
      <c r="I18" s="19">
        <f t="shared" si="4"/>
        <v>24591737</v>
      </c>
      <c r="J18" s="20">
        <f t="shared" si="4"/>
        <v>698.82300000000009</v>
      </c>
      <c r="K18" s="19">
        <f t="shared" si="4"/>
        <v>32007974</v>
      </c>
      <c r="L18" s="18">
        <f t="shared" si="4"/>
        <v>2638.9670000000001</v>
      </c>
      <c r="M18" s="17">
        <f t="shared" si="4"/>
        <v>111960275</v>
      </c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>
      <c r="A19" s="16"/>
      <c r="B19" s="9"/>
      <c r="C19" s="15"/>
      <c r="D19" s="14"/>
      <c r="E19" s="14"/>
      <c r="F19" s="14"/>
      <c r="G19" s="13"/>
      <c r="H19" s="14"/>
      <c r="I19" s="13"/>
      <c r="J19" s="14"/>
      <c r="K19" s="13"/>
      <c r="L19" s="14"/>
      <c r="M19" s="13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>
      <c r="A20" s="16"/>
      <c r="B20" s="9"/>
      <c r="C20" s="15"/>
      <c r="D20" s="14"/>
      <c r="E20" s="14"/>
      <c r="F20" s="14"/>
      <c r="G20" s="13"/>
      <c r="H20" s="14"/>
      <c r="I20" s="13"/>
      <c r="J20" s="14"/>
      <c r="K20" s="13"/>
      <c r="L20" s="14"/>
      <c r="M20" s="13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.75" customHeight="1">
      <c r="A21" s="11"/>
      <c r="B21" s="48" t="s">
        <v>11</v>
      </c>
      <c r="C21" s="45"/>
      <c r="D21" s="45"/>
      <c r="E21" s="38"/>
      <c r="F21" s="48" t="s">
        <v>10</v>
      </c>
      <c r="G21" s="45"/>
      <c r="H21" s="38"/>
      <c r="I21" s="48" t="s">
        <v>9</v>
      </c>
      <c r="J21" s="38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5.75" customHeight="1">
      <c r="A22" s="47" t="s">
        <v>8</v>
      </c>
      <c r="B22" s="47" t="s">
        <v>7</v>
      </c>
      <c r="C22" s="10" t="s">
        <v>6</v>
      </c>
      <c r="D22" s="10" t="s">
        <v>5</v>
      </c>
      <c r="E22" s="12"/>
      <c r="F22" s="11" t="s">
        <v>6</v>
      </c>
      <c r="G22" s="10" t="s">
        <v>5</v>
      </c>
      <c r="H22" s="47" t="s">
        <v>3</v>
      </c>
      <c r="I22" s="47" t="s">
        <v>2</v>
      </c>
      <c r="J22" s="47" t="s">
        <v>4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5.75" customHeight="1">
      <c r="A23" s="35"/>
      <c r="B23" s="35"/>
      <c r="C23" s="10" t="s">
        <v>2</v>
      </c>
      <c r="D23" s="10" t="s">
        <v>2</v>
      </c>
      <c r="E23" s="12" t="s">
        <v>3</v>
      </c>
      <c r="F23" s="11" t="s">
        <v>2</v>
      </c>
      <c r="G23" s="10" t="s">
        <v>2</v>
      </c>
      <c r="H23" s="35"/>
      <c r="I23" s="35"/>
      <c r="J23" s="35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23.25" customHeight="1">
      <c r="A24" s="8">
        <v>2023</v>
      </c>
      <c r="B24" s="6">
        <v>410</v>
      </c>
      <c r="C24" s="6"/>
      <c r="D24" s="6"/>
      <c r="E24" s="7">
        <v>52455431</v>
      </c>
      <c r="F24" s="6"/>
      <c r="G24" s="6"/>
      <c r="H24" s="7">
        <v>54759157</v>
      </c>
      <c r="I24" s="6"/>
      <c r="J24" s="6" t="s">
        <v>1</v>
      </c>
    </row>
    <row r="25" spans="1:26" ht="15.75" customHeight="1">
      <c r="A25" s="5" t="s">
        <v>0</v>
      </c>
      <c r="B25" s="4"/>
      <c r="C25" s="5"/>
      <c r="D25" s="4"/>
      <c r="E25" s="4"/>
      <c r="F25" s="5"/>
      <c r="G25" s="5"/>
      <c r="H25" s="4"/>
      <c r="I25" s="2"/>
      <c r="J25" s="3"/>
    </row>
    <row r="26" spans="1:26" ht="15.75" customHeight="1">
      <c r="A26" s="1"/>
      <c r="B26" s="1"/>
      <c r="C26" s="1"/>
      <c r="D26" s="1"/>
      <c r="E26" s="1"/>
      <c r="F26" s="2"/>
      <c r="G26" s="2"/>
      <c r="H26" s="1"/>
      <c r="I26" s="2"/>
      <c r="J26" s="1"/>
    </row>
    <row r="27" spans="1:26" ht="15.75" customHeight="1"/>
    <row r="28" spans="1:26" ht="15.75" customHeight="1"/>
    <row r="29" spans="1:26" ht="15.75" customHeight="1"/>
    <row r="30" spans="1:26" ht="15.75" customHeight="1"/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2">
    <mergeCell ref="L4:M4"/>
    <mergeCell ref="A22:A23"/>
    <mergeCell ref="B22:B23"/>
    <mergeCell ref="J22:J23"/>
    <mergeCell ref="H22:H23"/>
    <mergeCell ref="I22:I23"/>
    <mergeCell ref="C5:D5"/>
    <mergeCell ref="E5:E6"/>
    <mergeCell ref="B21:E21"/>
    <mergeCell ref="F21:H21"/>
    <mergeCell ref="I21:J21"/>
    <mergeCell ref="A1:H1"/>
    <mergeCell ref="A2:H2"/>
    <mergeCell ref="A3:H3"/>
    <mergeCell ref="B4:G4"/>
    <mergeCell ref="H4:K4"/>
    <mergeCell ref="B5:B6"/>
    <mergeCell ref="M5:M6"/>
    <mergeCell ref="F5:G5"/>
    <mergeCell ref="H5:I5"/>
    <mergeCell ref="J5:K5"/>
    <mergeCell ref="L5:L6"/>
  </mergeCells>
  <pageMargins left="0.70866141732283472" right="0.70866141732283472" top="0.74803149606299213" bottom="0.74803149606299213" header="0" footer="0"/>
  <pageSetup paperSize="5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NILAI PROD UMUM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2025-02-21T05:46:28Z</dcterms:created>
  <dcterms:modified xsi:type="dcterms:W3CDTF">2025-02-28T07:08:05Z</dcterms:modified>
</cp:coreProperties>
</file>