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D1389CCE-0DD6-4D92-928A-FBF01E3E7A43}" xr6:coauthVersionLast="47" xr6:coauthVersionMax="47" xr10:uidLastSave="{00000000-0000-0000-0000-000000000000}"/>
  <bookViews>
    <workbookView xWindow="-120" yWindow="-120" windowWidth="20730" windowHeight="11160" xr2:uid="{B2960741-AFFA-40F4-B165-D4C5D1402236}"/>
  </bookViews>
  <sheets>
    <sheet name="532" sheetId="1" r:id="rId1"/>
  </sheets>
  <externalReferences>
    <externalReference r:id="rId2"/>
  </externalReferences>
  <definedNames>
    <definedName name="_xlnm.Print_Area" localSheetId="0">'532'!$A$1:$F$28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B15" i="1"/>
  <c r="C15" i="1"/>
  <c r="D15" i="1"/>
  <c r="E15" i="1"/>
  <c r="F15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6" i="1"/>
  <c r="C26" i="1"/>
  <c r="D26" i="1"/>
  <c r="E26" i="1"/>
  <c r="F26" i="1"/>
</calcChain>
</file>

<file path=xl/sharedStrings.xml><?xml version="1.0" encoding="utf-8"?>
<sst xmlns="http://schemas.openxmlformats.org/spreadsheetml/2006/main" count="49" uniqueCount="40">
  <si>
    <t>Sumber/Source: Dinas Pertanian Kabupaten Tanah Bumbu</t>
  </si>
  <si>
    <t>Pinang/Betel</t>
  </si>
  <si>
    <t>-</t>
  </si>
  <si>
    <t>Tebu/Sugar cane</t>
  </si>
  <si>
    <t>Aren/Aren</t>
  </si>
  <si>
    <t>Sagu/sago</t>
  </si>
  <si>
    <t>Kemiri/candlenut</t>
  </si>
  <si>
    <t>Cengkeh/colve</t>
  </si>
  <si>
    <t>Lada/Pepper</t>
  </si>
  <si>
    <t>Kakau/cocoa</t>
  </si>
  <si>
    <t>Kopi/Coffe</t>
  </si>
  <si>
    <t>Kelapa Dalam/Coconut</t>
  </si>
  <si>
    <t>Klp Hibrida/Coco Hybrida</t>
  </si>
  <si>
    <t>Kelapa Sawit/palm oil</t>
  </si>
  <si>
    <t>Karet/Rubber</t>
  </si>
  <si>
    <t>(6)</t>
  </si>
  <si>
    <t>(5)</t>
  </si>
  <si>
    <t>(4)</t>
  </si>
  <si>
    <t>(3)</t>
  </si>
  <si>
    <t>(2)</t>
  </si>
  <si>
    <t>(1)</t>
  </si>
  <si>
    <t xml:space="preserve"> (Kg/Ha)</t>
  </si>
  <si>
    <t>(Ton)</t>
  </si>
  <si>
    <t>average Yield</t>
  </si>
  <si>
    <t>Production</t>
  </si>
  <si>
    <t>TR</t>
  </si>
  <si>
    <t>TM</t>
  </si>
  <si>
    <t>TBM</t>
  </si>
  <si>
    <t>Commodity</t>
  </si>
  <si>
    <t>Rata-rata Produksi/</t>
  </si>
  <si>
    <t>Produksi/</t>
  </si>
  <si>
    <t>Komoditi /</t>
  </si>
  <si>
    <t>Luas Tanaman/Area (Ha)</t>
  </si>
  <si>
    <t>Year  2022</t>
  </si>
  <si>
    <t>by Commodity In Tanah Bumbu Regency</t>
  </si>
  <si>
    <t>Planted Area, Production and Average Yield of smallholder</t>
  </si>
  <si>
    <t>Tahun 2022</t>
  </si>
  <si>
    <t>Menurut Komoditi di Kabupaten Tanah Bumbu</t>
  </si>
  <si>
    <t xml:space="preserve">Luas Tanaman, Produksi dan Rata-rata Produksi Perkebunan </t>
  </si>
  <si>
    <t>Tabel / Table 5.3.2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</si>
</sst>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8" fillId="0" borderId="2" xfId="1" applyFont="1" applyBorder="1" applyAlignment="1" applyProtection="1"/>
    <xf numFmtId="165" fontId="8" fillId="0" borderId="2" xfId="0" applyNumberFormat="1" applyFont="1" applyBorder="1" applyAlignment="1"/>
    <xf numFmtId="166" fontId="8" fillId="0" borderId="3" xfId="0" applyNumberFormat="1" applyFont="1" applyBorder="1" applyAlignment="1"/>
    <xf numFmtId="166" fontId="8" fillId="0" borderId="2" xfId="0" applyNumberFormat="1" applyFont="1" applyBorder="1" applyAlignment="1"/>
    <xf numFmtId="166" fontId="8" fillId="0" borderId="4" xfId="0" applyNumberFormat="1" applyFont="1" applyBorder="1" applyAlignment="1"/>
    <xf numFmtId="0" fontId="8" fillId="0" borderId="2" xfId="0" applyFont="1" applyBorder="1" applyAlignment="1"/>
    <xf numFmtId="164" fontId="8" fillId="0" borderId="5" xfId="0" applyNumberFormat="1" applyFont="1" applyBorder="1" applyAlignment="1"/>
    <xf numFmtId="166" fontId="8" fillId="0" borderId="5" xfId="0" applyNumberFormat="1" applyFont="1" applyBorder="1" applyAlignment="1"/>
    <xf numFmtId="166" fontId="8" fillId="0" borderId="6" xfId="0" applyNumberFormat="1" applyFont="1" applyBorder="1" applyAlignment="1"/>
    <xf numFmtId="166" fontId="8" fillId="0" borderId="7" xfId="0" applyNumberFormat="1" applyFont="1" applyBorder="1" applyAlignment="1"/>
    <xf numFmtId="0" fontId="8" fillId="0" borderId="5" xfId="0" applyFont="1" applyBorder="1" applyAlignment="1"/>
    <xf numFmtId="166" fontId="8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4" fontId="8" fillId="0" borderId="6" xfId="0" applyNumberFormat="1" applyFont="1" applyBorder="1" applyAlignment="1"/>
    <xf numFmtId="164" fontId="8" fillId="0" borderId="7" xfId="0" applyNumberFormat="1" applyFont="1" applyBorder="1" applyAlignment="1"/>
    <xf numFmtId="164" fontId="8" fillId="0" borderId="5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center"/>
    </xf>
    <xf numFmtId="167" fontId="8" fillId="0" borderId="5" xfId="1" applyNumberFormat="1" applyFont="1" applyBorder="1" applyAlignment="1" applyProtection="1"/>
    <xf numFmtId="167" fontId="8" fillId="0" borderId="6" xfId="1" applyNumberFormat="1" applyFont="1" applyBorder="1" applyAlignment="1" applyProtection="1"/>
    <xf numFmtId="167" fontId="8" fillId="0" borderId="7" xfId="1" applyNumberFormat="1" applyFont="1" applyBorder="1" applyAlignment="1" applyProtection="1"/>
    <xf numFmtId="165" fontId="8" fillId="0" borderId="5" xfId="0" applyNumberFormat="1" applyFont="1" applyBorder="1" applyAlignment="1"/>
    <xf numFmtId="0" fontId="8" fillId="0" borderId="8" xfId="0" quotePrefix="1" applyFont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0" fontId="8" fillId="0" borderId="10" xfId="0" quotePrefix="1" applyFont="1" applyBorder="1" applyAlignment="1">
      <alignment horizontal="center"/>
    </xf>
    <xf numFmtId="165" fontId="8" fillId="0" borderId="5" xfId="1" applyFont="1" applyBorder="1" applyAlignment="1" applyProtection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1" xfId="0" applyFont="1" applyBorder="1" applyAlignment="1"/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KL%20Diskominfotik%20SP\ADING%20MAGANG\Monografi%20lanjutan\2022\SKPD\Pertanian\1.%20DATA%20STATISTIK%202022%20SEMS%201%20(Perkebunan).xlsx" TargetMode="External"/><Relationship Id="rId1" Type="http://schemas.openxmlformats.org/officeDocument/2006/relationships/externalLinkPath" Target="1.%20DATA%20STATISTIK%202022%20SEMS%201%20(Perkebuna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33"/>
      <sheetName val="534"/>
      <sheetName val="535"/>
      <sheetName val="536"/>
      <sheetName val="537"/>
      <sheetName val="538"/>
      <sheetName val="539"/>
      <sheetName val="53.10"/>
      <sheetName val="5311"/>
      <sheetName val="53.12"/>
      <sheetName val="5313"/>
      <sheetName val="5314"/>
      <sheetName val="5315"/>
      <sheetName val="Sheet1"/>
      <sheetName val="Sheet2"/>
    </sheetNames>
    <sheetDataSet>
      <sheetData sheetId="0"/>
      <sheetData sheetId="1">
        <row r="22">
          <cell r="B22">
            <v>949</v>
          </cell>
          <cell r="C22">
            <v>20232</v>
          </cell>
          <cell r="D22">
            <v>1351</v>
          </cell>
          <cell r="F22">
            <v>25040.182000000001</v>
          </cell>
          <cell r="G22">
            <v>1237.6523329379202</v>
          </cell>
        </row>
      </sheetData>
      <sheetData sheetId="2">
        <row r="22">
          <cell r="B22">
            <v>2285</v>
          </cell>
          <cell r="C22">
            <v>32494</v>
          </cell>
          <cell r="D22">
            <v>559</v>
          </cell>
          <cell r="F22">
            <v>616562.46200000006</v>
          </cell>
          <cell r="G22">
            <v>18974.655690281284</v>
          </cell>
        </row>
      </sheetData>
      <sheetData sheetId="3">
        <row r="25">
          <cell r="B25">
            <v>19</v>
          </cell>
          <cell r="C25">
            <v>1833</v>
          </cell>
          <cell r="D25">
            <v>84</v>
          </cell>
          <cell r="F25">
            <v>1391.1029999999998</v>
          </cell>
          <cell r="G25">
            <v>758.92144026186565</v>
          </cell>
        </row>
      </sheetData>
      <sheetData sheetId="4">
        <row r="25">
          <cell r="B25">
            <v>6</v>
          </cell>
          <cell r="C25">
            <v>2</v>
          </cell>
          <cell r="D25">
            <v>0</v>
          </cell>
          <cell r="F25">
            <v>1</v>
          </cell>
          <cell r="G25">
            <v>0</v>
          </cell>
        </row>
      </sheetData>
      <sheetData sheetId="5">
        <row r="25">
          <cell r="B25">
            <v>0</v>
          </cell>
          <cell r="C25">
            <v>7</v>
          </cell>
          <cell r="D25">
            <v>2</v>
          </cell>
          <cell r="F25">
            <v>3.0370000000000004</v>
          </cell>
          <cell r="G25">
            <v>433.85714285714289</v>
          </cell>
        </row>
      </sheetData>
      <sheetData sheetId="6">
        <row r="25">
          <cell r="B25">
            <v>14</v>
          </cell>
          <cell r="C25">
            <v>10</v>
          </cell>
          <cell r="D25">
            <v>7</v>
          </cell>
          <cell r="F25">
            <v>4.33</v>
          </cell>
          <cell r="G25">
            <v>433</v>
          </cell>
        </row>
      </sheetData>
      <sheetData sheetId="7">
        <row r="25">
          <cell r="B25">
            <v>11</v>
          </cell>
          <cell r="C25">
            <v>14</v>
          </cell>
          <cell r="D25">
            <v>1</v>
          </cell>
          <cell r="F25">
            <v>6.1700000000000008</v>
          </cell>
          <cell r="G25">
            <v>440.71428571428578</v>
          </cell>
        </row>
      </sheetData>
      <sheetData sheetId="8">
        <row r="25">
          <cell r="B25">
            <v>1</v>
          </cell>
          <cell r="C25">
            <v>7</v>
          </cell>
          <cell r="D25">
            <v>0</v>
          </cell>
          <cell r="F25">
            <v>4.0289999999999999</v>
          </cell>
          <cell r="G25">
            <v>575.57142857142856</v>
          </cell>
        </row>
      </sheetData>
      <sheetData sheetId="9">
        <row r="25">
          <cell r="B25">
            <v>8</v>
          </cell>
          <cell r="C25">
            <v>38</v>
          </cell>
          <cell r="D25">
            <v>1</v>
          </cell>
          <cell r="F25">
            <v>84.800000000000011</v>
          </cell>
          <cell r="G25">
            <v>2231.5789473684213</v>
          </cell>
        </row>
      </sheetData>
      <sheetData sheetId="10">
        <row r="25">
          <cell r="B25">
            <v>0</v>
          </cell>
          <cell r="C25">
            <v>7</v>
          </cell>
          <cell r="D25">
            <v>0</v>
          </cell>
          <cell r="F25">
            <v>2.327</v>
          </cell>
          <cell r="G25">
            <v>332.42857142857139</v>
          </cell>
        </row>
      </sheetData>
      <sheetData sheetId="11">
        <row r="25">
          <cell r="B25">
            <v>414.75</v>
          </cell>
          <cell r="C25">
            <v>1685.5</v>
          </cell>
          <cell r="D25">
            <v>0</v>
          </cell>
          <cell r="F25">
            <v>1710</v>
          </cell>
          <cell r="G25">
            <v>1014.5357460694155</v>
          </cell>
        </row>
      </sheetData>
      <sheetData sheetId="12">
        <row r="25">
          <cell r="B25">
            <v>9165</v>
          </cell>
          <cell r="C25">
            <v>42952</v>
          </cell>
          <cell r="D25">
            <v>0</v>
          </cell>
          <cell r="F25">
            <v>918972</v>
          </cell>
          <cell r="G25">
            <v>21395.325013969083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BB1E-0057-40F4-94DF-E658DBC5E225}">
  <sheetPr>
    <tabColor rgb="FFC00000"/>
  </sheetPr>
  <dimension ref="A1:G51"/>
  <sheetViews>
    <sheetView tabSelected="1" view="pageBreakPreview" zoomScale="60" zoomScaleNormal="55" workbookViewId="0">
      <selection activeCell="A2" sqref="A2:F2"/>
    </sheetView>
  </sheetViews>
  <sheetFormatPr defaultColWidth="10" defaultRowHeight="14.25"/>
  <cols>
    <col min="1" max="1" width="32.625" customWidth="1"/>
    <col min="2" max="2" width="12.25" customWidth="1"/>
    <col min="3" max="3" width="12.75" customWidth="1"/>
    <col min="4" max="4" width="10.5" customWidth="1"/>
    <col min="5" max="5" width="16.625" customWidth="1"/>
    <col min="6" max="6" width="24.5" customWidth="1"/>
    <col min="7" max="7" width="3.5" customWidth="1"/>
  </cols>
  <sheetData>
    <row r="1" spans="1:6" ht="20.25">
      <c r="A1" s="51" t="s">
        <v>39</v>
      </c>
      <c r="B1" s="51"/>
      <c r="C1" s="51"/>
      <c r="D1" s="51"/>
      <c r="E1" s="51"/>
      <c r="F1" s="51"/>
    </row>
    <row r="2" spans="1:6" ht="20.25">
      <c r="A2" s="51" t="s">
        <v>38</v>
      </c>
      <c r="B2" s="51"/>
      <c r="C2" s="51"/>
      <c r="D2" s="51"/>
      <c r="E2" s="51"/>
      <c r="F2" s="51"/>
    </row>
    <row r="3" spans="1:6" ht="20.25">
      <c r="A3" s="51" t="s">
        <v>37</v>
      </c>
      <c r="B3" s="51"/>
      <c r="C3" s="51"/>
      <c r="D3" s="51"/>
      <c r="E3" s="51"/>
      <c r="F3" s="51"/>
    </row>
    <row r="4" spans="1:6" ht="20.25">
      <c r="A4" s="51" t="s">
        <v>36</v>
      </c>
      <c r="B4" s="51"/>
      <c r="C4" s="51"/>
      <c r="D4" s="51"/>
      <c r="E4" s="51"/>
      <c r="F4" s="51"/>
    </row>
    <row r="5" spans="1:6" ht="20.25">
      <c r="A5" s="51" t="s">
        <v>35</v>
      </c>
      <c r="B5" s="51"/>
      <c r="C5" s="51"/>
      <c r="D5" s="51"/>
      <c r="E5" s="51"/>
      <c r="F5" s="51"/>
    </row>
    <row r="6" spans="1:6" ht="20.25">
      <c r="A6" s="51" t="s">
        <v>34</v>
      </c>
      <c r="B6" s="51"/>
      <c r="C6" s="51"/>
      <c r="D6" s="51"/>
      <c r="E6" s="51"/>
      <c r="F6" s="51"/>
    </row>
    <row r="7" spans="1:6" ht="20.25">
      <c r="A7" s="51" t="s">
        <v>33</v>
      </c>
      <c r="B7" s="51"/>
      <c r="C7" s="51"/>
      <c r="D7" s="51"/>
      <c r="E7" s="51"/>
      <c r="F7" s="51"/>
    </row>
    <row r="8" spans="1:6" ht="20.25">
      <c r="A8" s="50"/>
      <c r="B8" s="50"/>
      <c r="C8" s="50"/>
      <c r="D8" s="50"/>
      <c r="E8" s="50"/>
      <c r="F8" s="50"/>
    </row>
    <row r="9" spans="1:6" ht="20.25">
      <c r="A9" s="46"/>
      <c r="B9" s="49" t="s">
        <v>32</v>
      </c>
      <c r="C9" s="48"/>
      <c r="D9" s="47"/>
      <c r="E9" s="46"/>
      <c r="F9" s="45"/>
    </row>
    <row r="10" spans="1:6" ht="20.25">
      <c r="A10" s="38" t="s">
        <v>31</v>
      </c>
      <c r="B10" s="43"/>
      <c r="C10" s="44"/>
      <c r="D10" s="42"/>
      <c r="E10" s="38" t="s">
        <v>30</v>
      </c>
      <c r="F10" s="20" t="s">
        <v>29</v>
      </c>
    </row>
    <row r="11" spans="1:6" ht="20.25">
      <c r="A11" s="38" t="s">
        <v>28</v>
      </c>
      <c r="B11" s="43" t="s">
        <v>27</v>
      </c>
      <c r="C11" s="38" t="s">
        <v>26</v>
      </c>
      <c r="D11" s="42" t="s">
        <v>25</v>
      </c>
      <c r="E11" s="38" t="s">
        <v>24</v>
      </c>
      <c r="F11" s="38" t="s">
        <v>23</v>
      </c>
    </row>
    <row r="12" spans="1:6" ht="20.25">
      <c r="A12" s="38"/>
      <c r="B12" s="41"/>
      <c r="C12" s="40"/>
      <c r="D12" s="39"/>
      <c r="E12" s="38" t="s">
        <v>22</v>
      </c>
      <c r="F12" s="37" t="s">
        <v>21</v>
      </c>
    </row>
    <row r="13" spans="1:6" ht="20.25">
      <c r="A13" s="34" t="s">
        <v>20</v>
      </c>
      <c r="B13" s="36" t="s">
        <v>19</v>
      </c>
      <c r="C13" s="34" t="s">
        <v>18</v>
      </c>
      <c r="D13" s="35" t="s">
        <v>17</v>
      </c>
      <c r="E13" s="34" t="s">
        <v>16</v>
      </c>
      <c r="F13" s="34" t="s">
        <v>15</v>
      </c>
    </row>
    <row r="14" spans="1:6" ht="20.25">
      <c r="A14" s="20" t="s">
        <v>14</v>
      </c>
      <c r="B14" s="25">
        <f>SUM('[1]534'!B22+'[1]5314'!B25)</f>
        <v>1363.75</v>
      </c>
      <c r="C14" s="16">
        <f>SUM('[1]534'!C22+'[1]5314'!C25)</f>
        <v>21917.5</v>
      </c>
      <c r="D14" s="24">
        <f>SUM('[1]534'!D22+'[1]5314'!D25)</f>
        <v>1351</v>
      </c>
      <c r="E14" s="16">
        <f>SUM('[1]534'!F22+'[1]5314'!F25)</f>
        <v>26750.182000000001</v>
      </c>
      <c r="F14" s="33">
        <f>SUM('[1]534'!G22+'[1]5314'!G25)/2</f>
        <v>1126.0940395036678</v>
      </c>
    </row>
    <row r="15" spans="1:6" ht="20.25">
      <c r="A15" s="20" t="s">
        <v>13</v>
      </c>
      <c r="B15" s="32">
        <f>SUM('[1]535'!B22+'[1]5315'!B25)</f>
        <v>11450</v>
      </c>
      <c r="C15" s="30">
        <f>SUM('[1]535'!C22+'[1]5315'!C25)</f>
        <v>75446</v>
      </c>
      <c r="D15" s="31">
        <f>SUM('[1]535'!D22+'[1]5315'!D25)</f>
        <v>559</v>
      </c>
      <c r="E15" s="30">
        <f>SUM('[1]535'!F22+'[1]5315'!F25)</f>
        <v>1535534.4620000001</v>
      </c>
      <c r="F15" s="30">
        <f>SUM('[1]535'!G22+'[1]5315'!G25)/2</f>
        <v>20184.990352125184</v>
      </c>
    </row>
    <row r="16" spans="1:6" ht="20.25">
      <c r="A16" s="20" t="s">
        <v>12</v>
      </c>
      <c r="B16" s="25"/>
      <c r="C16" s="16"/>
      <c r="D16" s="24"/>
      <c r="E16" s="16"/>
      <c r="F16" s="16"/>
    </row>
    <row r="17" spans="1:7" ht="20.25">
      <c r="A17" s="20" t="s">
        <v>11</v>
      </c>
      <c r="B17" s="25">
        <f>'[1]536'!B25</f>
        <v>19</v>
      </c>
      <c r="C17" s="16">
        <f>'[1]536'!C25</f>
        <v>1833</v>
      </c>
      <c r="D17" s="24">
        <f>'[1]536'!D25</f>
        <v>84</v>
      </c>
      <c r="E17" s="16">
        <f>'[1]536'!F25</f>
        <v>1391.1029999999998</v>
      </c>
      <c r="F17" s="16">
        <f>'[1]536'!G25</f>
        <v>758.92144026186565</v>
      </c>
    </row>
    <row r="18" spans="1:7" ht="20.25">
      <c r="A18" s="20" t="s">
        <v>10</v>
      </c>
      <c r="B18" s="25">
        <f>'[1]538'!B25</f>
        <v>0</v>
      </c>
      <c r="C18" s="16">
        <f>'[1]538'!C25</f>
        <v>7</v>
      </c>
      <c r="D18" s="24">
        <f>'[1]538'!D25</f>
        <v>2</v>
      </c>
      <c r="E18" s="16">
        <f>'[1]538'!F25</f>
        <v>3.0370000000000004</v>
      </c>
      <c r="F18" s="16">
        <f>'[1]538'!G25</f>
        <v>433.85714285714289</v>
      </c>
    </row>
    <row r="19" spans="1:7" ht="20.25">
      <c r="A19" s="20" t="s">
        <v>9</v>
      </c>
      <c r="B19" s="25">
        <f>'[1]539'!B25</f>
        <v>14</v>
      </c>
      <c r="C19" s="16">
        <f>'[1]539'!C25</f>
        <v>10</v>
      </c>
      <c r="D19" s="24">
        <f>'[1]539'!D25</f>
        <v>7</v>
      </c>
      <c r="E19" s="16">
        <f>'[1]539'!F25</f>
        <v>4.33</v>
      </c>
      <c r="F19" s="16">
        <f>'[1]539'!G25</f>
        <v>433</v>
      </c>
    </row>
    <row r="20" spans="1:7" ht="20.25">
      <c r="A20" s="20" t="s">
        <v>8</v>
      </c>
      <c r="B20" s="29">
        <f>'[1]537'!B25</f>
        <v>6</v>
      </c>
      <c r="C20" s="16">
        <f>'[1]537'!C25</f>
        <v>2</v>
      </c>
      <c r="D20" s="24">
        <f>'[1]537'!D25</f>
        <v>0</v>
      </c>
      <c r="E20" s="16">
        <f>'[1]537'!F25</f>
        <v>1</v>
      </c>
      <c r="F20" s="16">
        <f>'[1]537'!G25</f>
        <v>0</v>
      </c>
    </row>
    <row r="21" spans="1:7" ht="20.25">
      <c r="A21" s="20" t="s">
        <v>7</v>
      </c>
      <c r="B21" s="28" t="s">
        <v>2</v>
      </c>
      <c r="C21" s="26" t="s">
        <v>2</v>
      </c>
      <c r="D21" s="27" t="s">
        <v>2</v>
      </c>
      <c r="E21" s="26" t="s">
        <v>2</v>
      </c>
      <c r="F21" s="26" t="s">
        <v>2</v>
      </c>
    </row>
    <row r="22" spans="1:7" ht="20.25">
      <c r="A22" s="20" t="s">
        <v>6</v>
      </c>
      <c r="B22" s="25">
        <f>'[1]5311'!B25</f>
        <v>1</v>
      </c>
      <c r="C22" s="16">
        <f>'[1]5311'!C25</f>
        <v>7</v>
      </c>
      <c r="D22" s="24">
        <f>'[1]5311'!D25</f>
        <v>0</v>
      </c>
      <c r="E22" s="16">
        <f>'[1]5311'!F25</f>
        <v>4.0289999999999999</v>
      </c>
      <c r="F22" s="16">
        <f>'[1]5311'!G25</f>
        <v>575.57142857142856</v>
      </c>
    </row>
    <row r="23" spans="1:7" ht="20.25">
      <c r="A23" s="20" t="s">
        <v>5</v>
      </c>
      <c r="B23" s="25">
        <f>'[1]53.12'!B25</f>
        <v>8</v>
      </c>
      <c r="C23" s="16">
        <f>'[1]53.12'!C25</f>
        <v>38</v>
      </c>
      <c r="D23" s="24">
        <f>'[1]53.12'!D25</f>
        <v>1</v>
      </c>
      <c r="E23" s="16">
        <f>'[1]53.12'!F25</f>
        <v>84.800000000000011</v>
      </c>
      <c r="F23" s="16">
        <f>'[1]53.12'!G25</f>
        <v>2231.5789473684213</v>
      </c>
    </row>
    <row r="24" spans="1:7" ht="20.25">
      <c r="A24" s="20" t="s">
        <v>4</v>
      </c>
      <c r="B24" s="25">
        <f>'[1]53.10'!B25</f>
        <v>11</v>
      </c>
      <c r="C24" s="16">
        <f>'[1]53.10'!C25</f>
        <v>14</v>
      </c>
      <c r="D24" s="24">
        <f>'[1]53.10'!D25</f>
        <v>1</v>
      </c>
      <c r="E24" s="16">
        <f>'[1]53.10'!F25</f>
        <v>6.1700000000000008</v>
      </c>
      <c r="F24" s="16">
        <f>'[1]53.10'!G25</f>
        <v>440.71428571428578</v>
      </c>
      <c r="G24" s="1"/>
    </row>
    <row r="25" spans="1:7" ht="20.25">
      <c r="A25" s="20" t="s">
        <v>3</v>
      </c>
      <c r="B25" s="23" t="s">
        <v>2</v>
      </c>
      <c r="C25" s="21" t="s">
        <v>2</v>
      </c>
      <c r="D25" s="22" t="s">
        <v>2</v>
      </c>
      <c r="E25" s="21" t="s">
        <v>2</v>
      </c>
      <c r="F25" s="21" t="s">
        <v>2</v>
      </c>
      <c r="G25" s="1"/>
    </row>
    <row r="26" spans="1:7" ht="20.25">
      <c r="A26" s="20" t="s">
        <v>1</v>
      </c>
      <c r="B26" s="19">
        <f>'[1]5313'!B25</f>
        <v>0</v>
      </c>
      <c r="C26" s="17">
        <f>'[1]5313'!C25</f>
        <v>7</v>
      </c>
      <c r="D26" s="18">
        <f>'[1]5313'!D25</f>
        <v>0</v>
      </c>
      <c r="E26" s="17">
        <f>'[1]5313'!F25</f>
        <v>2.327</v>
      </c>
      <c r="F26" s="16">
        <f>'[1]5313'!G25</f>
        <v>332.42857142857139</v>
      </c>
      <c r="G26" s="1"/>
    </row>
    <row r="27" spans="1:7" ht="20.25">
      <c r="A27" s="15"/>
      <c r="B27" s="14"/>
      <c r="C27" s="13"/>
      <c r="D27" s="12"/>
      <c r="E27" s="11"/>
      <c r="F27" s="10"/>
    </row>
    <row r="28" spans="1:7" ht="15">
      <c r="A28" s="9" t="s">
        <v>0</v>
      </c>
      <c r="B28" s="8"/>
      <c r="C28" s="8"/>
      <c r="D28" s="8"/>
      <c r="E28" s="8"/>
      <c r="F28" s="1"/>
    </row>
    <row r="29" spans="1:7" ht="15">
      <c r="A29" s="7"/>
      <c r="B29" s="6"/>
      <c r="C29" s="6"/>
      <c r="D29" s="6"/>
      <c r="E29" s="6"/>
      <c r="F29" s="1"/>
    </row>
    <row r="30" spans="1:7" ht="15">
      <c r="A30" s="5"/>
      <c r="B30" s="4"/>
      <c r="C30" s="4"/>
      <c r="D30" s="4"/>
      <c r="E30" s="4"/>
      <c r="F30" s="1"/>
    </row>
    <row r="31" spans="1:7" ht="15">
      <c r="A31" s="5"/>
      <c r="B31" s="4"/>
      <c r="C31" s="4"/>
      <c r="D31" s="4"/>
      <c r="E31" s="4"/>
      <c r="F31" s="1"/>
    </row>
    <row r="32" spans="1:7" ht="15">
      <c r="A32" s="5"/>
      <c r="B32" s="4"/>
      <c r="C32" s="4"/>
      <c r="D32" s="4"/>
      <c r="E32" s="4"/>
      <c r="F32" s="1"/>
    </row>
    <row r="33" spans="1:6" ht="15">
      <c r="A33" s="5"/>
      <c r="B33" s="4"/>
      <c r="C33" s="4"/>
      <c r="D33" s="4"/>
      <c r="E33" s="4"/>
      <c r="F33" s="1"/>
    </row>
    <row r="34" spans="1:6" ht="15">
      <c r="A34" s="5"/>
      <c r="B34" s="4"/>
      <c r="C34" s="4"/>
      <c r="D34" s="4"/>
      <c r="E34" s="4"/>
      <c r="F34" s="1"/>
    </row>
    <row r="35" spans="1:6" ht="15">
      <c r="A35" s="5"/>
      <c r="B35" s="4"/>
      <c r="C35" s="4"/>
      <c r="D35" s="4"/>
      <c r="E35" s="4"/>
      <c r="F35" s="1"/>
    </row>
    <row r="36" spans="1:6" ht="15">
      <c r="A36" s="5"/>
      <c r="B36" s="4"/>
      <c r="C36" s="4"/>
      <c r="D36" s="4"/>
      <c r="E36" s="4"/>
      <c r="F36" s="1"/>
    </row>
    <row r="37" spans="1:6" ht="15">
      <c r="A37" s="5"/>
      <c r="B37" s="4"/>
      <c r="C37" s="4"/>
      <c r="D37" s="4"/>
      <c r="E37" s="4"/>
      <c r="F37" s="1"/>
    </row>
    <row r="38" spans="1:6" ht="15">
      <c r="A38" s="5"/>
      <c r="B38" s="4"/>
      <c r="C38" s="4"/>
      <c r="D38" s="4"/>
      <c r="E38" s="4"/>
      <c r="F38" s="1"/>
    </row>
    <row r="39" spans="1:6" ht="15">
      <c r="A39" s="5"/>
      <c r="B39" s="4"/>
      <c r="C39" s="4"/>
      <c r="D39" s="4"/>
      <c r="E39" s="4"/>
      <c r="F39" s="1"/>
    </row>
    <row r="40" spans="1:6">
      <c r="A40" s="3"/>
      <c r="B40" s="1"/>
      <c r="C40" s="1"/>
      <c r="D40" s="1"/>
      <c r="E40" s="1"/>
      <c r="F40" s="1"/>
    </row>
    <row r="41" spans="1:6">
      <c r="A41" s="2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</row>
    <row r="51" spans="1:6">
      <c r="A51" s="1"/>
      <c r="B51" s="1"/>
      <c r="C51" s="1"/>
      <c r="D51" s="1"/>
      <c r="E51" s="1"/>
    </row>
  </sheetData>
  <sheetProtection formatCells="0" formatColumns="0" formatRows="0" insertColumns="0" insertRows="0" insertHyperlinks="0" deleteColumns="0" deleteRows="0" sort="0" autoFilter="0" pivotTables="0"/>
  <mergeCells count="8">
    <mergeCell ref="B9:D9"/>
    <mergeCell ref="A6:F6"/>
    <mergeCell ref="A7:F7"/>
    <mergeCell ref="A1:F1"/>
    <mergeCell ref="A2:F2"/>
    <mergeCell ref="A3:F3"/>
    <mergeCell ref="A4:F4"/>
    <mergeCell ref="A5:F5"/>
  </mergeCells>
  <printOptions horizontalCentered="1"/>
  <pageMargins left="0.70866141732283505" right="0.70866141732283505" top="0.74803149606299202" bottom="0.74803149606299202" header="0.31496062992126" footer="0.31496062992126"/>
  <pageSetup paperSize="5" scale="7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532</vt:lpstr>
      <vt:lpstr>'532'!Print_Area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2024-08-06T00:40:54Z</dcterms:created>
  <dcterms:modified xsi:type="dcterms:W3CDTF">2024-08-06T00:41:16Z</dcterms:modified>
</cp:coreProperties>
</file>