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863793F8-2932-4C51-8351-057FCAC10F03}" xr6:coauthVersionLast="47" xr6:coauthVersionMax="47" xr10:uidLastSave="{00000000-0000-0000-0000-000000000000}"/>
  <bookViews>
    <workbookView xWindow="-120" yWindow="-120" windowWidth="20730" windowHeight="11160" xr2:uid="{202819B1-9692-4E1F-AC7D-34851FEB1AD5}"/>
  </bookViews>
  <sheets>
    <sheet name="533" sheetId="1" r:id="rId1"/>
  </sheets>
  <externalReferences>
    <externalReference r:id="rId2"/>
  </externalReferences>
  <definedNames>
    <definedName name="_xlnm.Print_Area" localSheetId="0">'533'!$A$1:$E$33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E15" i="1" s="1"/>
  <c r="D15" i="1"/>
  <c r="B16" i="1"/>
  <c r="C16" i="1"/>
  <c r="E16" i="1" s="1"/>
  <c r="D16" i="1"/>
  <c r="B17" i="1"/>
  <c r="C17" i="1"/>
  <c r="E17" i="1" s="1"/>
  <c r="D17" i="1"/>
  <c r="B18" i="1"/>
  <c r="C18" i="1"/>
  <c r="E18" i="1" s="1"/>
  <c r="D18" i="1"/>
  <c r="B19" i="1"/>
  <c r="C19" i="1"/>
  <c r="E19" i="1" s="1"/>
  <c r="D19" i="1"/>
  <c r="B20" i="1"/>
  <c r="C20" i="1"/>
  <c r="E20" i="1" s="1"/>
  <c r="D20" i="1"/>
  <c r="B21" i="1"/>
  <c r="C21" i="1"/>
  <c r="E21" i="1" s="1"/>
  <c r="D21" i="1"/>
  <c r="B22" i="1"/>
  <c r="C22" i="1"/>
  <c r="E22" i="1" s="1"/>
  <c r="D22" i="1"/>
  <c r="B23" i="1"/>
  <c r="C23" i="1"/>
  <c r="E23" i="1" s="1"/>
  <c r="D23" i="1"/>
  <c r="B24" i="1"/>
  <c r="C24" i="1"/>
  <c r="E24" i="1" s="1"/>
  <c r="D24" i="1"/>
  <c r="B25" i="1"/>
  <c r="C25" i="1"/>
  <c r="D25" i="1"/>
  <c r="E25" i="1" l="1"/>
</calcChain>
</file>

<file path=xl/sharedStrings.xml><?xml version="1.0" encoding="utf-8"?>
<sst xmlns="http://schemas.openxmlformats.org/spreadsheetml/2006/main" count="32" uniqueCount="32">
  <si>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</si>
  <si>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</si>
  <si>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</si>
  <si>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</si>
  <si>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</si>
  <si>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</si>
  <si>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</si>
  <si>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</si>
  <si>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</si>
  <si>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</si>
  <si>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</si>
  <si>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</si>
  <si>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(5)</t>
  </si>
  <si>
    <t>(4)</t>
  </si>
  <si>
    <t>(3)</t>
  </si>
  <si>
    <t>(2)</t>
  </si>
  <si>
    <t>(1)</t>
  </si>
  <si>
    <t>Total</t>
  </si>
  <si>
    <t>PTP</t>
  </si>
  <si>
    <t>PBS</t>
  </si>
  <si>
    <t>Rakyat</t>
  </si>
  <si>
    <t>Subdistrict</t>
  </si>
  <si>
    <t>Jumlah /</t>
  </si>
  <si>
    <t>Kecamatan /</t>
  </si>
  <si>
    <t>Luas / Area (Ha)</t>
  </si>
  <si>
    <t>Regency, 2022</t>
  </si>
  <si>
    <t>by Subdistrict and Kind of Company In Tanah Bumbu</t>
  </si>
  <si>
    <t xml:space="preserve">Planted Area of Plantation </t>
  </si>
  <si>
    <t>Tahun 2022</t>
  </si>
  <si>
    <t>dan Jenis Pengusahaan di Kabupaten Tanah Bumbu</t>
  </si>
  <si>
    <t>Luas Tanaman Perkebunan Menurut Kecamatan</t>
  </si>
  <si>
    <t>Tabel / Table 5.3.3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</si>
</sst>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  <numFmt numFmtId="168" formatCode="_(* #,##0.000_);_(* \(#,##0.000\);_(* &quot;-&quot;??_);_(@_)"/>
    <numFmt numFmtId="169" formatCode="_(* #,##0.000_);_(* \(#,##0.0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3"/>
      <color indexed="8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4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0" xfId="1" applyFont="1" applyAlignment="1" applyProtection="1"/>
    <xf numFmtId="166" fontId="4" fillId="0" borderId="0" xfId="0" applyNumberFormat="1" applyFont="1" applyAlignment="1"/>
    <xf numFmtId="167" fontId="4" fillId="0" borderId="0" xfId="1" applyNumberFormat="1" applyFont="1" applyAlignment="1" applyProtection="1"/>
    <xf numFmtId="168" fontId="4" fillId="0" borderId="0" xfId="1" applyNumberFormat="1" applyFont="1" applyAlignment="1" applyProtection="1"/>
    <xf numFmtId="169" fontId="4" fillId="0" borderId="0" xfId="0" applyNumberFormat="1" applyFont="1" applyAlignment="1"/>
    <xf numFmtId="164" fontId="8" fillId="0" borderId="2" xfId="0" applyNumberFormat="1" applyFont="1" applyBorder="1" applyAlignment="1"/>
    <xf numFmtId="164" fontId="8" fillId="0" borderId="3" xfId="0" applyNumberFormat="1" applyFont="1" applyBorder="1" applyAlignment="1"/>
    <xf numFmtId="164" fontId="8" fillId="0" borderId="4" xfId="0" applyNumberFormat="1" applyFont="1" applyBorder="1" applyAlignment="1"/>
    <xf numFmtId="0" fontId="8" fillId="0" borderId="4" xfId="0" applyFont="1" applyBorder="1" applyAlignment="1"/>
    <xf numFmtId="164" fontId="8" fillId="0" borderId="5" xfId="0" applyNumberFormat="1" applyFont="1" applyBorder="1" applyAlignment="1"/>
    <xf numFmtId="166" fontId="8" fillId="0" borderId="5" xfId="0" applyNumberFormat="1" applyFont="1" applyBorder="1" applyAlignment="1"/>
    <xf numFmtId="164" fontId="8" fillId="0" borderId="6" xfId="0" applyNumberFormat="1" applyFont="1" applyBorder="1" applyAlignment="1"/>
    <xf numFmtId="164" fontId="8" fillId="0" borderId="7" xfId="0" applyNumberFormat="1" applyFont="1" applyBorder="1" applyAlignment="1"/>
    <xf numFmtId="0" fontId="8" fillId="0" borderId="7" xfId="0" applyFont="1" applyBorder="1" applyAlignment="1"/>
    <xf numFmtId="164" fontId="1" fillId="0" borderId="0" xfId="0" applyNumberFormat="1" applyFont="1" applyAlignment="1"/>
    <xf numFmtId="165" fontId="8" fillId="0" borderId="5" xfId="1" applyFont="1" applyBorder="1" applyAlignment="1" applyProtection="1"/>
    <xf numFmtId="166" fontId="8" fillId="0" borderId="6" xfId="0" applyNumberFormat="1" applyFont="1" applyBorder="1" applyAlignment="1"/>
    <xf numFmtId="0" fontId="8" fillId="0" borderId="2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4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KL%20Diskominfotik%20SP\ADING%20MAGANG\Monografi%20lanjutan\2022\SKPD\Pertanian\1.%20DATA%20STATISTIK%202022%20SEMS%201%20(Perkebunan).xlsx" TargetMode="External"/><Relationship Id="rId1" Type="http://schemas.openxmlformats.org/officeDocument/2006/relationships/externalLinkPath" Target="1.%20DATA%20STATISTIK%202022%20SEMS%201%20(Perkebun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34"/>
      <sheetName val="535"/>
      <sheetName val="536"/>
      <sheetName val="537"/>
      <sheetName val="538"/>
      <sheetName val="539"/>
      <sheetName val="53.10"/>
      <sheetName val="5311"/>
      <sheetName val="53.12"/>
      <sheetName val="5313"/>
      <sheetName val="5314"/>
      <sheetName val="5315"/>
      <sheetName val="Sheet1"/>
      <sheetName val="Sheet2"/>
    </sheetNames>
    <sheetDataSet>
      <sheetData sheetId="0">
        <row r="12">
          <cell r="J12">
            <v>589</v>
          </cell>
        </row>
        <row r="13">
          <cell r="J13">
            <v>290</v>
          </cell>
        </row>
        <row r="14">
          <cell r="J14">
            <v>5926</v>
          </cell>
        </row>
        <row r="15">
          <cell r="J15">
            <v>1687</v>
          </cell>
        </row>
        <row r="16">
          <cell r="J16">
            <v>2595</v>
          </cell>
        </row>
        <row r="17">
          <cell r="J17">
            <v>1318</v>
          </cell>
        </row>
        <row r="18">
          <cell r="J18">
            <v>387</v>
          </cell>
        </row>
        <row r="19">
          <cell r="J19">
            <v>7366</v>
          </cell>
        </row>
        <row r="20">
          <cell r="J20">
            <v>1530</v>
          </cell>
        </row>
        <row r="21">
          <cell r="J21">
            <v>844</v>
          </cell>
        </row>
      </sheetData>
      <sheetData sheetId="1">
        <row r="12">
          <cell r="I12">
            <v>336</v>
          </cell>
        </row>
        <row r="13">
          <cell r="I13">
            <v>321</v>
          </cell>
        </row>
        <row r="14">
          <cell r="I14">
            <v>758</v>
          </cell>
        </row>
        <row r="15">
          <cell r="I15">
            <v>4495</v>
          </cell>
        </row>
        <row r="16">
          <cell r="I16">
            <v>4438</v>
          </cell>
        </row>
        <row r="17">
          <cell r="I17">
            <v>4491</v>
          </cell>
        </row>
        <row r="18">
          <cell r="I18">
            <v>1092</v>
          </cell>
        </row>
        <row r="19">
          <cell r="I19">
            <v>5946</v>
          </cell>
        </row>
        <row r="20">
          <cell r="I20">
            <v>4510</v>
          </cell>
        </row>
        <row r="21">
          <cell r="I21">
            <v>8951</v>
          </cell>
        </row>
      </sheetData>
      <sheetData sheetId="2">
        <row r="15">
          <cell r="I15">
            <v>26</v>
          </cell>
        </row>
        <row r="16">
          <cell r="I16">
            <v>41</v>
          </cell>
        </row>
        <row r="17">
          <cell r="I17">
            <v>36</v>
          </cell>
        </row>
        <row r="18">
          <cell r="I18">
            <v>51</v>
          </cell>
        </row>
        <row r="19">
          <cell r="I19">
            <v>29</v>
          </cell>
        </row>
        <row r="20">
          <cell r="I20">
            <v>21</v>
          </cell>
        </row>
        <row r="21">
          <cell r="I21">
            <v>1578</v>
          </cell>
        </row>
        <row r="22">
          <cell r="I22">
            <v>66</v>
          </cell>
        </row>
        <row r="23">
          <cell r="I23">
            <v>52</v>
          </cell>
        </row>
        <row r="24">
          <cell r="I24">
            <v>36</v>
          </cell>
        </row>
      </sheetData>
      <sheetData sheetId="3">
        <row r="15">
          <cell r="I15">
            <v>4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4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</sheetData>
      <sheetData sheetId="4">
        <row r="15">
          <cell r="I15">
            <v>0</v>
          </cell>
        </row>
        <row r="16">
          <cell r="I16">
            <v>0</v>
          </cell>
        </row>
        <row r="17">
          <cell r="I17">
            <v>1</v>
          </cell>
        </row>
        <row r="18">
          <cell r="I18">
            <v>3</v>
          </cell>
        </row>
        <row r="19">
          <cell r="I19">
            <v>2</v>
          </cell>
        </row>
        <row r="20">
          <cell r="I20">
            <v>1</v>
          </cell>
        </row>
        <row r="21">
          <cell r="I21">
            <v>1</v>
          </cell>
        </row>
        <row r="22">
          <cell r="I22">
            <v>1</v>
          </cell>
        </row>
        <row r="23">
          <cell r="I23">
            <v>0</v>
          </cell>
        </row>
        <row r="24">
          <cell r="I24">
            <v>0</v>
          </cell>
        </row>
      </sheetData>
      <sheetData sheetId="5">
        <row r="15">
          <cell r="I15">
            <v>1</v>
          </cell>
        </row>
        <row r="16">
          <cell r="I16">
            <v>2</v>
          </cell>
        </row>
        <row r="17">
          <cell r="I17">
            <v>2</v>
          </cell>
        </row>
        <row r="18">
          <cell r="I18">
            <v>23</v>
          </cell>
        </row>
        <row r="19">
          <cell r="I19">
            <v>3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</sheetData>
      <sheetData sheetId="6">
        <row r="15">
          <cell r="I15">
            <v>0</v>
          </cell>
        </row>
        <row r="16">
          <cell r="I16">
            <v>3</v>
          </cell>
        </row>
        <row r="17">
          <cell r="I17">
            <v>2</v>
          </cell>
        </row>
        <row r="18">
          <cell r="I18">
            <v>1</v>
          </cell>
        </row>
        <row r="19">
          <cell r="I19">
            <v>12</v>
          </cell>
        </row>
        <row r="20">
          <cell r="I20">
            <v>1</v>
          </cell>
        </row>
        <row r="21">
          <cell r="I21">
            <v>3</v>
          </cell>
        </row>
        <row r="22">
          <cell r="I22">
            <v>3</v>
          </cell>
        </row>
        <row r="23">
          <cell r="I23">
            <v>0</v>
          </cell>
        </row>
        <row r="24">
          <cell r="I24">
            <v>1</v>
          </cell>
        </row>
      </sheetData>
      <sheetData sheetId="7">
        <row r="15">
          <cell r="I15">
            <v>0</v>
          </cell>
        </row>
        <row r="16">
          <cell r="I16">
            <v>1</v>
          </cell>
        </row>
        <row r="17">
          <cell r="I17">
            <v>1</v>
          </cell>
        </row>
        <row r="18">
          <cell r="I18">
            <v>4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</sheetData>
      <sheetData sheetId="8">
        <row r="15">
          <cell r="I15">
            <v>3</v>
          </cell>
        </row>
        <row r="16">
          <cell r="I16">
            <v>3</v>
          </cell>
        </row>
        <row r="17">
          <cell r="I17">
            <v>1</v>
          </cell>
        </row>
        <row r="18">
          <cell r="I18">
            <v>2</v>
          </cell>
        </row>
        <row r="19">
          <cell r="I19">
            <v>5</v>
          </cell>
        </row>
        <row r="20">
          <cell r="I20">
            <v>2</v>
          </cell>
        </row>
        <row r="21">
          <cell r="I21">
            <v>16</v>
          </cell>
        </row>
        <row r="22">
          <cell r="I22">
            <v>5</v>
          </cell>
        </row>
        <row r="23">
          <cell r="I23">
            <v>5</v>
          </cell>
        </row>
        <row r="24">
          <cell r="I24">
            <v>5</v>
          </cell>
        </row>
      </sheetData>
      <sheetData sheetId="9">
        <row r="15">
          <cell r="I15">
            <v>0</v>
          </cell>
        </row>
        <row r="16">
          <cell r="I16">
            <v>0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1</v>
          </cell>
        </row>
        <row r="22">
          <cell r="I22">
            <v>1</v>
          </cell>
        </row>
        <row r="23">
          <cell r="I23">
            <v>1</v>
          </cell>
        </row>
        <row r="24">
          <cell r="I24">
            <v>0</v>
          </cell>
        </row>
      </sheetData>
      <sheetData sheetId="10">
        <row r="15">
          <cell r="B15">
            <v>0</v>
          </cell>
          <cell r="C15">
            <v>0</v>
          </cell>
          <cell r="D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</row>
        <row r="17">
          <cell r="B17">
            <v>414.75</v>
          </cell>
          <cell r="C17">
            <v>1685.5</v>
          </cell>
          <cell r="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</sheetData>
      <sheetData sheetId="11">
        <row r="15">
          <cell r="J15">
            <v>0</v>
          </cell>
        </row>
        <row r="16">
          <cell r="J16">
            <v>3899</v>
          </cell>
        </row>
        <row r="17">
          <cell r="J17">
            <v>1168</v>
          </cell>
        </row>
        <row r="18">
          <cell r="J18">
            <v>12788</v>
          </cell>
        </row>
        <row r="19">
          <cell r="J19">
            <v>11030</v>
          </cell>
        </row>
        <row r="20">
          <cell r="J20">
            <v>3603</v>
          </cell>
        </row>
        <row r="21">
          <cell r="J21">
            <v>951</v>
          </cell>
        </row>
        <row r="22">
          <cell r="J22">
            <v>3505</v>
          </cell>
        </row>
        <row r="23">
          <cell r="J23">
            <v>4449</v>
          </cell>
        </row>
        <row r="24">
          <cell r="J24">
            <v>10724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23D8-06A7-4F3A-B5CC-946D073D5F62}">
  <sheetPr>
    <tabColor rgb="FFC00000"/>
  </sheetPr>
  <dimension ref="A1:N56"/>
  <sheetViews>
    <sheetView tabSelected="1" view="pageBreakPreview" zoomScale="60" zoomScaleNormal="70" workbookViewId="0">
      <selection activeCell="A2" sqref="A2:E2"/>
    </sheetView>
  </sheetViews>
  <sheetFormatPr defaultColWidth="10" defaultRowHeight="14.25"/>
  <cols>
    <col min="1" max="1" width="27.125" customWidth="1"/>
    <col min="2" max="2" width="15.625" customWidth="1"/>
    <col min="3" max="3" width="15.125" customWidth="1"/>
    <col min="4" max="4" width="13.5" customWidth="1"/>
    <col min="5" max="5" width="14.25" customWidth="1"/>
    <col min="6" max="6" width="19.375" customWidth="1"/>
    <col min="7" max="7" width="3.5" customWidth="1"/>
  </cols>
  <sheetData>
    <row r="1" spans="1:8" ht="20.25">
      <c r="A1" s="44" t="s">
        <v>31</v>
      </c>
      <c r="B1" s="44"/>
      <c r="C1" s="44"/>
      <c r="D1" s="44"/>
      <c r="E1" s="44"/>
      <c r="F1" s="5"/>
    </row>
    <row r="2" spans="1:8" ht="20.25">
      <c r="A2" s="44" t="s">
        <v>30</v>
      </c>
      <c r="B2" s="44"/>
      <c r="C2" s="44"/>
      <c r="D2" s="44"/>
      <c r="E2" s="44"/>
      <c r="F2" s="43"/>
    </row>
    <row r="3" spans="1:8" ht="20.25">
      <c r="A3" s="44" t="s">
        <v>29</v>
      </c>
      <c r="B3" s="44"/>
      <c r="C3" s="44"/>
      <c r="D3" s="44"/>
      <c r="E3" s="44"/>
      <c r="F3" s="43"/>
    </row>
    <row r="4" spans="1:8" ht="20.25">
      <c r="A4" s="44" t="s">
        <v>28</v>
      </c>
      <c r="B4" s="44"/>
      <c r="C4" s="44"/>
      <c r="D4" s="44"/>
      <c r="E4" s="44"/>
      <c r="F4" s="43"/>
    </row>
    <row r="5" spans="1:8" ht="20.25">
      <c r="A5" s="44" t="s">
        <v>27</v>
      </c>
      <c r="B5" s="44"/>
      <c r="C5" s="44"/>
      <c r="D5" s="44"/>
      <c r="E5" s="44"/>
      <c r="F5" s="43"/>
    </row>
    <row r="6" spans="1:8" ht="20.25">
      <c r="A6" s="44" t="s">
        <v>26</v>
      </c>
      <c r="B6" s="44"/>
      <c r="C6" s="44"/>
      <c r="D6" s="44"/>
      <c r="E6" s="44"/>
      <c r="F6" s="43"/>
    </row>
    <row r="7" spans="1:8" ht="20.25">
      <c r="A7" s="44" t="s">
        <v>25</v>
      </c>
      <c r="B7" s="44"/>
      <c r="C7" s="44"/>
      <c r="D7" s="44"/>
      <c r="E7" s="44"/>
      <c r="F7" s="43"/>
    </row>
    <row r="8" spans="1:8" ht="20.25">
      <c r="A8" s="42"/>
      <c r="B8" s="42"/>
      <c r="C8" s="42"/>
      <c r="D8" s="42"/>
      <c r="E8" s="42"/>
      <c r="F8" s="5"/>
    </row>
    <row r="9" spans="1:8" ht="20.25">
      <c r="A9" s="41"/>
      <c r="B9" s="40" t="s">
        <v>24</v>
      </c>
      <c r="C9" s="39"/>
      <c r="D9" s="38"/>
      <c r="E9" s="37"/>
    </row>
    <row r="10" spans="1:8" ht="20.25">
      <c r="A10" s="34" t="s">
        <v>23</v>
      </c>
      <c r="B10" s="34"/>
      <c r="C10" s="36"/>
      <c r="D10" s="30"/>
      <c r="E10" s="30" t="s">
        <v>22</v>
      </c>
    </row>
    <row r="11" spans="1:8" ht="20.25">
      <c r="A11" s="34" t="s">
        <v>21</v>
      </c>
      <c r="B11" s="34" t="s">
        <v>20</v>
      </c>
      <c r="C11" s="35" t="s">
        <v>19</v>
      </c>
      <c r="D11" s="30" t="s">
        <v>18</v>
      </c>
      <c r="E11" s="30" t="s">
        <v>17</v>
      </c>
    </row>
    <row r="12" spans="1:8" ht="20.25">
      <c r="A12" s="34"/>
      <c r="B12" s="33"/>
      <c r="C12" s="32"/>
      <c r="D12" s="31"/>
      <c r="E12" s="30"/>
    </row>
    <row r="13" spans="1:8" ht="20.25">
      <c r="A13" s="29" t="s">
        <v>16</v>
      </c>
      <c r="B13" s="29" t="s">
        <v>15</v>
      </c>
      <c r="C13" s="28" t="s">
        <v>14</v>
      </c>
      <c r="D13" s="27" t="s">
        <v>13</v>
      </c>
      <c r="E13" s="27" t="s">
        <v>12</v>
      </c>
    </row>
    <row r="14" spans="1:8" ht="20.25">
      <c r="A14" s="23"/>
      <c r="B14" s="22"/>
      <c r="C14" s="26"/>
      <c r="D14" s="20"/>
      <c r="E14" s="25"/>
    </row>
    <row r="15" spans="1:8" ht="20.25">
      <c r="A15" s="23" t="s">
        <v>11</v>
      </c>
      <c r="B15" s="22">
        <f>SUM('[1]534'!J12+'[1]535'!I12+'[1]536'!I15+'[1]537'!I15+'[1]538'!I15+'[1]539'!I15+'[1]53.10'!I15+'[1]5311'!I15+'[1]53.12'!I15+'[1]5313'!I15)</f>
        <v>959</v>
      </c>
      <c r="C15" s="21">
        <f>SUM('[1]5315'!J15)</f>
        <v>0</v>
      </c>
      <c r="D15" s="20">
        <f>'[1]5314'!B15+'[1]5314'!C15+'[1]5314'!D15</f>
        <v>0</v>
      </c>
      <c r="E15" s="19">
        <f>SUM(B15:D15)</f>
        <v>959</v>
      </c>
      <c r="H15" s="24"/>
    </row>
    <row r="16" spans="1:8" ht="20.25">
      <c r="A16" s="23" t="s">
        <v>10</v>
      </c>
      <c r="B16" s="22">
        <f>SUM('[1]534'!J13+'[1]535'!I13+'[1]536'!I16+'[1]537'!I16+'[1]538'!I16+'[1]539'!I16+'[1]53.10'!I16+'[1]5311'!I16+'[1]53.12'!I16+'[1]5313'!I16)</f>
        <v>661</v>
      </c>
      <c r="C16" s="21">
        <f>SUM('[1]5315'!J16)</f>
        <v>3899</v>
      </c>
      <c r="D16" s="20">
        <f>'[1]5314'!B16+'[1]5314'!C16+'[1]5314'!D16</f>
        <v>0</v>
      </c>
      <c r="E16" s="19">
        <f>SUM(B16:D16)</f>
        <v>4560</v>
      </c>
      <c r="F16" s="4"/>
    </row>
    <row r="17" spans="1:14" ht="20.25">
      <c r="A17" s="23" t="s">
        <v>9</v>
      </c>
      <c r="B17" s="22">
        <f>SUM('[1]534'!J14+'[1]535'!I14+'[1]536'!I17+'[1]537'!I17+'[1]538'!I17+'[1]539'!I17+'[1]53.10'!I17+'[1]5311'!I17+'[1]53.12'!I17+'[1]5313'!I17)</f>
        <v>6728</v>
      </c>
      <c r="C17" s="21">
        <f>SUM('[1]5315'!J17)</f>
        <v>1168</v>
      </c>
      <c r="D17" s="19">
        <f>SUM('[1]5314'!B17,'[1]5314'!C17,'[1]5314'!D17)</f>
        <v>2100.25</v>
      </c>
      <c r="E17" s="19">
        <f>SUM(B17:D17)</f>
        <v>9996.25</v>
      </c>
      <c r="H17" s="4"/>
    </row>
    <row r="18" spans="1:14" ht="20.25">
      <c r="A18" s="23" t="s">
        <v>8</v>
      </c>
      <c r="B18" s="22">
        <f>SUM('[1]534'!J15+'[1]535'!I15+'[1]536'!I18+'[1]537'!I18+'[1]538'!I18+'[1]539'!I18+'[1]53.10'!I18+'[1]5311'!I18+'[1]53.12'!I18+'[1]5313'!I18)</f>
        <v>6267</v>
      </c>
      <c r="C18" s="21">
        <f>SUM('[1]5315'!J18)</f>
        <v>12788</v>
      </c>
      <c r="D18" s="20">
        <f>'[1]5314'!B18+'[1]5314'!C18+'[1]5314'!D18</f>
        <v>0</v>
      </c>
      <c r="E18" s="19">
        <f>SUM(B18:D18)</f>
        <v>19055</v>
      </c>
      <c r="F18" s="4"/>
      <c r="H18" s="24"/>
    </row>
    <row r="19" spans="1:14" ht="20.25">
      <c r="A19" s="23" t="s">
        <v>7</v>
      </c>
      <c r="B19" s="22">
        <f>SUM('[1]534'!J16+'[1]535'!I16+'[1]536'!I19+'[1]537'!I19+'[1]538'!I19+'[1]539'!I19+'[1]53.10'!I19+'[1]5311'!I19+'[1]53.12'!I19+'[1]5313'!I19)</f>
        <v>7086</v>
      </c>
      <c r="C19" s="21">
        <f>SUM('[1]5315'!J19)</f>
        <v>11030</v>
      </c>
      <c r="D19" s="20">
        <f>'[1]5314'!B19+'[1]5314'!C19+'[1]5314'!D19</f>
        <v>0</v>
      </c>
      <c r="E19" s="19">
        <f>SUM(B19:D19)</f>
        <v>18116</v>
      </c>
    </row>
    <row r="20" spans="1:14" ht="20.25">
      <c r="A20" s="23" t="s">
        <v>6</v>
      </c>
      <c r="B20" s="22">
        <f>SUM('[1]534'!J17+'[1]535'!I17+'[1]536'!I20+'[1]537'!I20+'[1]538'!I20+'[1]539'!I20+'[1]53.10'!I20+'[1]5311'!I20+'[1]53.12'!I20+'[1]5313'!I20)</f>
        <v>5836</v>
      </c>
      <c r="C20" s="21">
        <f>SUM('[1]5315'!J20)</f>
        <v>3603</v>
      </c>
      <c r="D20" s="20">
        <f>'[1]5314'!B20+'[1]5314'!C20+'[1]5314'!D20</f>
        <v>0</v>
      </c>
      <c r="E20" s="19">
        <f>SUM(B20:D20)</f>
        <v>9439</v>
      </c>
    </row>
    <row r="21" spans="1:14" ht="20.25">
      <c r="A21" s="23" t="s">
        <v>5</v>
      </c>
      <c r="B21" s="22">
        <f>SUM('[1]534'!J18+'[1]535'!I18+'[1]536'!I21+'[1]537'!I21+'[1]538'!I21+'[1]539'!I21+'[1]53.10'!I21+'[1]5311'!I21+'[1]53.12'!I21+'[1]5313'!I21)</f>
        <v>3082</v>
      </c>
      <c r="C21" s="21">
        <f>SUM('[1]5315'!J21)</f>
        <v>951</v>
      </c>
      <c r="D21" s="20">
        <f>'[1]5314'!B21+'[1]5314'!C21+'[1]5314'!D21</f>
        <v>0</v>
      </c>
      <c r="E21" s="19">
        <f>SUM(B21:D21)</f>
        <v>4033</v>
      </c>
    </row>
    <row r="22" spans="1:14" ht="20.25">
      <c r="A22" s="23" t="s">
        <v>4</v>
      </c>
      <c r="B22" s="22">
        <f>SUM('[1]534'!J19+'[1]535'!I19+'[1]536'!I22+'[1]537'!I22+'[1]538'!I22+'[1]539'!I22+'[1]53.10'!I22+'[1]5311'!I22+'[1]53.12'!I22+'[1]5313'!I22)</f>
        <v>13388</v>
      </c>
      <c r="C22" s="21">
        <f>SUM('[1]5315'!J22)</f>
        <v>3505</v>
      </c>
      <c r="D22" s="20">
        <f>'[1]5314'!B22+'[1]5314'!C22+'[1]5314'!D22</f>
        <v>0</v>
      </c>
      <c r="E22" s="19">
        <f>SUM(B22:D22)</f>
        <v>16893</v>
      </c>
    </row>
    <row r="23" spans="1:14" ht="20.25">
      <c r="A23" s="23" t="s">
        <v>3</v>
      </c>
      <c r="B23" s="22">
        <f>SUM('[1]534'!J20+'[1]535'!I20+'[1]536'!I23+'[1]537'!I23+'[1]538'!I23+'[1]539'!I23+'[1]53.10'!I23+'[1]5311'!I23+'[1]53.12'!I23+'[1]5313'!I23)</f>
        <v>6098</v>
      </c>
      <c r="C23" s="21">
        <f>SUM('[1]5315'!J23)</f>
        <v>4449</v>
      </c>
      <c r="D23" s="20">
        <f>'[1]5314'!B23+'[1]5314'!C23+'[1]5314'!D23</f>
        <v>0</v>
      </c>
      <c r="E23" s="19">
        <f>SUM(B23:D23)</f>
        <v>10547</v>
      </c>
    </row>
    <row r="24" spans="1:14" ht="20.25">
      <c r="A24" s="23" t="s">
        <v>2</v>
      </c>
      <c r="B24" s="22">
        <f>SUM('[1]534'!J21+'[1]535'!I21+'[1]536'!I24+'[1]537'!I24+'[1]538'!I24+'[1]539'!I24+'[1]53.10'!I24+'[1]5311'!I24+'[1]53.12'!I24+'[1]5313'!I24)</f>
        <v>9837</v>
      </c>
      <c r="C24" s="21">
        <f>SUM('[1]5315'!J24)</f>
        <v>10724</v>
      </c>
      <c r="D24" s="20">
        <f>'[1]5314'!B24+'[1]5314'!C24+'[1]5314'!D24</f>
        <v>0</v>
      </c>
      <c r="E24" s="19">
        <f>SUM(B24:D24)</f>
        <v>20561</v>
      </c>
      <c r="I24" s="1"/>
      <c r="J24" s="1"/>
      <c r="K24" s="1"/>
      <c r="L24" s="1"/>
      <c r="M24" s="1"/>
      <c r="N24" s="1"/>
    </row>
    <row r="25" spans="1:14" ht="20.25">
      <c r="A25" s="18" t="s">
        <v>1</v>
      </c>
      <c r="B25" s="17">
        <f>SUM(B15:B24)</f>
        <v>59942</v>
      </c>
      <c r="C25" s="16">
        <f>SUM(C15:C24)</f>
        <v>52117</v>
      </c>
      <c r="D25" s="15">
        <f>SUM(D15:D24)</f>
        <v>2100.25</v>
      </c>
      <c r="E25" s="15">
        <f>SUM(E15:E24)</f>
        <v>114159.25</v>
      </c>
      <c r="I25" s="1"/>
      <c r="J25" s="1"/>
      <c r="K25" s="1"/>
      <c r="L25" s="1"/>
      <c r="M25" s="1"/>
      <c r="N25" s="1"/>
    </row>
    <row r="26" spans="1:14" ht="15" hidden="1">
      <c r="A26" s="5"/>
      <c r="B26" s="14"/>
      <c r="C26" s="4"/>
      <c r="D26" s="4"/>
      <c r="E26" s="13"/>
      <c r="I26" s="1"/>
      <c r="J26" s="1"/>
      <c r="K26" s="1"/>
      <c r="L26" s="1"/>
      <c r="M26" s="1"/>
      <c r="N26" s="1"/>
    </row>
    <row r="27" spans="1:14" ht="15" hidden="1">
      <c r="A27" s="5"/>
      <c r="B27" s="4"/>
      <c r="C27" s="4"/>
      <c r="D27" s="4"/>
      <c r="E27" s="12"/>
      <c r="I27" s="1"/>
      <c r="J27" s="1"/>
      <c r="K27" s="1"/>
      <c r="L27" s="1"/>
      <c r="M27" s="1"/>
      <c r="N27" s="1"/>
    </row>
    <row r="28" spans="1:14" ht="15" hidden="1">
      <c r="A28" s="5"/>
      <c r="B28" s="4"/>
      <c r="C28" s="4"/>
      <c r="D28" s="4"/>
      <c r="E28" s="12"/>
      <c r="I28" s="1"/>
      <c r="J28" s="1"/>
      <c r="K28" s="1"/>
      <c r="L28" s="1"/>
      <c r="M28" s="1"/>
      <c r="N28" s="1"/>
    </row>
    <row r="29" spans="1:14" ht="15" hidden="1">
      <c r="A29" s="5"/>
      <c r="B29" s="4"/>
      <c r="C29" s="4"/>
      <c r="D29" s="4"/>
      <c r="E29" s="12"/>
      <c r="I29" s="1"/>
      <c r="J29" s="4"/>
      <c r="K29" s="4"/>
      <c r="L29" s="4"/>
      <c r="M29" s="4"/>
      <c r="N29" s="1"/>
    </row>
    <row r="30" spans="1:14" ht="15" hidden="1">
      <c r="A30" s="5"/>
      <c r="B30" s="11"/>
      <c r="C30" s="4"/>
      <c r="D30" s="4"/>
      <c r="E30" s="10"/>
      <c r="I30" s="1"/>
      <c r="J30" s="1"/>
      <c r="K30" s="1"/>
      <c r="L30" s="1"/>
      <c r="M30" s="1"/>
      <c r="N30" s="1"/>
    </row>
    <row r="31" spans="1:14" ht="15" hidden="1">
      <c r="A31" s="5"/>
      <c r="B31" s="4"/>
      <c r="C31" s="4"/>
      <c r="D31" s="4"/>
      <c r="E31" s="4"/>
    </row>
    <row r="32" spans="1:14" ht="15" hidden="1">
      <c r="A32" s="5"/>
      <c r="B32" s="4"/>
      <c r="C32" s="4"/>
      <c r="D32" s="4"/>
      <c r="E32" s="4"/>
    </row>
    <row r="33" spans="1:6" ht="15">
      <c r="A33" s="9" t="s">
        <v>0</v>
      </c>
      <c r="B33" s="8"/>
      <c r="C33" s="8"/>
      <c r="D33" s="8"/>
      <c r="E33" s="8"/>
      <c r="F33" s="1"/>
    </row>
    <row r="34" spans="1:6" ht="15">
      <c r="A34" s="7"/>
      <c r="B34" s="6"/>
      <c r="C34" s="6"/>
      <c r="D34" s="6"/>
      <c r="E34" s="6"/>
      <c r="F34" s="1"/>
    </row>
    <row r="35" spans="1:6" ht="15">
      <c r="A35" s="5"/>
      <c r="B35" s="4"/>
      <c r="C35" s="4"/>
      <c r="D35" s="4"/>
      <c r="E35" s="4"/>
      <c r="F35" s="1"/>
    </row>
    <row r="36" spans="1:6" ht="15">
      <c r="A36" s="5"/>
      <c r="B36" s="4"/>
      <c r="C36" s="4"/>
      <c r="D36" s="4"/>
      <c r="E36" s="4"/>
      <c r="F36" s="1"/>
    </row>
    <row r="37" spans="1:6" ht="15">
      <c r="A37" s="5"/>
      <c r="B37" s="4"/>
      <c r="C37" s="4"/>
      <c r="D37" s="4"/>
      <c r="E37" s="4"/>
      <c r="F37" s="1"/>
    </row>
    <row r="38" spans="1:6" ht="15">
      <c r="A38" s="5"/>
      <c r="B38" s="4"/>
      <c r="C38" s="4"/>
      <c r="D38" s="4"/>
      <c r="E38" s="4"/>
      <c r="F38" s="1"/>
    </row>
    <row r="39" spans="1:6" ht="15">
      <c r="A39" s="5"/>
      <c r="B39" s="4"/>
      <c r="C39" s="4"/>
      <c r="D39" s="4"/>
      <c r="E39" s="4"/>
      <c r="F39" s="1"/>
    </row>
    <row r="40" spans="1:6" ht="15">
      <c r="A40" s="5"/>
      <c r="B40" s="4"/>
      <c r="C40" s="4"/>
      <c r="D40" s="4"/>
      <c r="E40" s="4"/>
      <c r="F40" s="1"/>
    </row>
    <row r="41" spans="1:6" ht="15">
      <c r="A41" s="5"/>
      <c r="B41" s="4"/>
      <c r="C41" s="4"/>
      <c r="D41" s="4"/>
      <c r="E41" s="4"/>
      <c r="F41" s="1"/>
    </row>
    <row r="42" spans="1:6" ht="15">
      <c r="A42" s="5"/>
      <c r="B42" s="4"/>
      <c r="C42" s="4"/>
      <c r="D42" s="4"/>
      <c r="E42" s="4"/>
      <c r="F42" s="1"/>
    </row>
    <row r="43" spans="1:6" ht="15">
      <c r="A43" s="5"/>
      <c r="B43" s="4"/>
      <c r="C43" s="4"/>
      <c r="D43" s="4"/>
      <c r="E43" s="4"/>
      <c r="F43" s="1"/>
    </row>
    <row r="44" spans="1:6" ht="15">
      <c r="A44" s="5"/>
      <c r="B44" s="4"/>
      <c r="C44" s="4"/>
      <c r="D44" s="4"/>
      <c r="E44" s="4"/>
      <c r="F44" s="1"/>
    </row>
    <row r="45" spans="1:6">
      <c r="A45" s="3"/>
      <c r="B45" s="1"/>
      <c r="C45" s="1"/>
      <c r="D45" s="1"/>
      <c r="E45" s="1"/>
      <c r="F45" s="1"/>
    </row>
    <row r="46" spans="1:6">
      <c r="A46" s="2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</row>
    <row r="56" spans="1:6">
      <c r="A56" s="1"/>
      <c r="B56" s="1"/>
      <c r="C56" s="1"/>
      <c r="D56" s="1"/>
      <c r="E56" s="1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B9:D9"/>
    <mergeCell ref="A5:E5"/>
    <mergeCell ref="A6:E6"/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533</vt:lpstr>
      <vt:lpstr>'533'!Print_Area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2024-08-06T00:41:28Z</dcterms:created>
  <dcterms:modified xsi:type="dcterms:W3CDTF">2024-08-06T00:41:48Z</dcterms:modified>
</cp:coreProperties>
</file>